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240" yWindow="15" windowWidth="11355" windowHeight="6405"/>
  </bookViews>
  <sheets>
    <sheet name="List1" sheetId="1" r:id="rId1"/>
    <sheet name="List2" sheetId="2" r:id="rId2"/>
    <sheet name="List4" sheetId="4" r:id="rId3"/>
    <sheet name="List3" sheetId="3" r:id="rId4"/>
    <sheet name="2007" sheetId="5" r:id="rId5"/>
    <sheet name="List5" sheetId="6" r:id="rId6"/>
    <sheet name="školy" sheetId="7" r:id="rId7"/>
    <sheet name="List7" sheetId="8" r:id="rId8"/>
  </sheets>
  <definedNames>
    <definedName name="_xlnm._FilterDatabase" localSheetId="0" hidden="1">List1!$D$140:$G$178</definedName>
    <definedName name="_xlnm.Print_Area" localSheetId="0">List1!$A$1:$G$208</definedName>
  </definedNames>
  <calcPr calcId="125725"/>
</workbook>
</file>

<file path=xl/calcChain.xml><?xml version="1.0" encoding="utf-8"?>
<calcChain xmlns="http://schemas.openxmlformats.org/spreadsheetml/2006/main">
  <c r="F36" i="8"/>
  <c r="E36"/>
  <c r="C50" i="7"/>
  <c r="B50" l="1"/>
  <c r="D46"/>
  <c r="C46"/>
  <c r="B46"/>
  <c r="D39"/>
  <c r="C39"/>
  <c r="B39"/>
  <c r="D26"/>
  <c r="C22"/>
  <c r="B22"/>
  <c r="C18"/>
  <c r="B18"/>
  <c r="C11"/>
  <c r="B11"/>
  <c r="D2"/>
  <c r="B15" i="6"/>
  <c r="F20" i="5"/>
  <c r="E20"/>
  <c r="B20" i="3"/>
  <c r="B16"/>
  <c r="B9"/>
  <c r="F37" i="2"/>
  <c r="E37"/>
  <c r="F178" i="1"/>
  <c r="E178"/>
  <c r="C126"/>
  <c r="C122" l="1"/>
  <c r="B122"/>
  <c r="C115"/>
  <c r="B115"/>
  <c r="E106"/>
  <c r="C102"/>
  <c r="C98"/>
  <c r="B98"/>
  <c r="C91"/>
  <c r="B91"/>
  <c r="E78"/>
  <c r="C58"/>
  <c r="B58"/>
  <c r="D42"/>
  <c r="D29"/>
  <c r="E28"/>
  <c r="C28"/>
  <c r="B28"/>
  <c r="D27"/>
  <c r="D26"/>
  <c r="D22"/>
  <c r="E21"/>
  <c r="E24" s="1"/>
  <c r="C21"/>
  <c r="C24" s="1"/>
  <c r="B21"/>
  <c r="B24" s="1"/>
  <c r="D19"/>
  <c r="D18"/>
  <c r="D17"/>
  <c r="D16"/>
  <c r="B20" i="7"/>
  <c r="B48"/>
  <c r="D28" i="1" l="1"/>
  <c r="D91"/>
  <c r="B100"/>
  <c r="B102" s="1"/>
  <c r="D21"/>
  <c r="D24" s="1"/>
  <c r="B124"/>
  <c r="B126" l="1"/>
  <c r="E32"/>
  <c r="E34"/>
  <c r="E45" s="1"/>
  <c r="D32"/>
  <c r="D34" s="1"/>
  <c r="C32"/>
  <c r="C34" s="1"/>
  <c r="B32"/>
  <c r="B34" s="1"/>
  <c r="D98"/>
  <c r="D124"/>
  <c r="D50" i="7"/>
  <c r="D115" i="1"/>
  <c r="D11" i="7"/>
  <c r="D48"/>
  <c r="D18"/>
  <c r="D49"/>
  <c r="D100" i="1"/>
  <c r="D101"/>
  <c r="D122"/>
  <c r="D20" i="7"/>
  <c r="D102" i="1"/>
</calcChain>
</file>

<file path=xl/sharedStrings.xml><?xml version="1.0" encoding="utf-8"?>
<sst xmlns="http://schemas.openxmlformats.org/spreadsheetml/2006/main" count="376" uniqueCount="163">
  <si>
    <t>Schválený rozpočet</t>
  </si>
  <si>
    <t>Rozpočtová opatření</t>
  </si>
  <si>
    <t>Upravený rozpočet</t>
  </si>
  <si>
    <t>% plnění k upravenému rozpočtu</t>
  </si>
  <si>
    <t>Třída 1 - Daňové příjmy</t>
  </si>
  <si>
    <t>Třída 2 - Nedaňové příjmy</t>
  </si>
  <si>
    <t>Třída 3 - Kapitálové příjmy</t>
  </si>
  <si>
    <t>Třída 4 - Přijaté dotace</t>
  </si>
  <si>
    <t>Příjmy celkem</t>
  </si>
  <si>
    <t>Třída 5 - Běžné výdaje</t>
  </si>
  <si>
    <t>Třída 6 - Kapitálové výdaje</t>
  </si>
  <si>
    <t>Výdaje celkem</t>
  </si>
  <si>
    <t>*</t>
  </si>
  <si>
    <t>Údaje o plnění rozpočtu příjmů, výdajů a o dalších finančních operacích v plném členění podle rozpočtové</t>
  </si>
  <si>
    <t>skladby jsou k nahlédnutí na odboru financí a správy majetku Mob Stará Bělá.</t>
  </si>
  <si>
    <t>2) Hospodářská činnost obvodu</t>
  </si>
  <si>
    <t>3) Stav účelových fondů a finančních aktiv</t>
  </si>
  <si>
    <t>Rezervní fond</t>
  </si>
  <si>
    <t xml:space="preserve">Fond odměn </t>
  </si>
  <si>
    <t>Odvod zřizovateli</t>
  </si>
  <si>
    <t>Výsledek hospodaření</t>
  </si>
  <si>
    <t>Dotace do rozpočtu městského obvodu za rok 2005 činily celkem 36,825 tis. Kč. Rozpis přijatých</t>
  </si>
  <si>
    <t>dotací a jejich čerpání v průběhu roku 2005 je zpracován v tabulce. Dotace byly řádně vyúčtovány.</t>
  </si>
  <si>
    <t>5) Vyúčtování finančních vztahů ke státnímu rozpočtu a ostatním rozpočtům veřejné úrovně</t>
  </si>
  <si>
    <t>Poskytovatel</t>
  </si>
  <si>
    <t>ÚZ</t>
  </si>
  <si>
    <t>Účel</t>
  </si>
  <si>
    <t>Položka</t>
  </si>
  <si>
    <t>Rozpočet</t>
  </si>
  <si>
    <t>Čerpání</t>
  </si>
  <si>
    <t>%</t>
  </si>
  <si>
    <t>MF - VPS</t>
  </si>
  <si>
    <t>sociální dávky</t>
  </si>
  <si>
    <t>výkon státní správy</t>
  </si>
  <si>
    <t>aktivní politika zaměstnanosti</t>
  </si>
  <si>
    <t>MPSV</t>
  </si>
  <si>
    <t>MPMR</t>
  </si>
  <si>
    <t>školství</t>
  </si>
  <si>
    <t>Státní finanční aktiva</t>
  </si>
  <si>
    <t>pokrytí FKSP pracovníků ve školství</t>
  </si>
  <si>
    <t>Rekonstrukce koupaliště</t>
  </si>
  <si>
    <t>Státní rozpočet</t>
  </si>
  <si>
    <t>Obec - SMO</t>
  </si>
  <si>
    <t>hrobová místa</t>
  </si>
  <si>
    <t>plavecký výcvik žáků ZŠ</t>
  </si>
  <si>
    <t>neúčelová dotace</t>
  </si>
  <si>
    <t>válečné hroby a pietní místa</t>
  </si>
  <si>
    <t>vybavení školní kuchyně</t>
  </si>
  <si>
    <t>realizace energeticky úsporných opatření MŠ, Dům pro seniory</t>
  </si>
  <si>
    <t>realizace rekonstrukce vytápění - dům pro seniory</t>
  </si>
  <si>
    <t>rekonstrukce základní školy</t>
  </si>
  <si>
    <t>rekonstrukce školní jídelny</t>
  </si>
  <si>
    <t>Neinvestiční dotace</t>
  </si>
  <si>
    <t>Investiční dotace</t>
  </si>
  <si>
    <t>Celkem</t>
  </si>
  <si>
    <t>Statutární město Ostrava</t>
  </si>
  <si>
    <t>OBEC</t>
  </si>
  <si>
    <t>Příjmy</t>
  </si>
  <si>
    <t xml:space="preserve">Neinvestiční příspěvek </t>
  </si>
  <si>
    <t>z rozpočtu zřizovatele (Mob)</t>
  </si>
  <si>
    <t>z rozpočtu vyšší úrovně (Kraj)</t>
  </si>
  <si>
    <t>Výdaje</t>
  </si>
  <si>
    <t>Provozní náklady</t>
  </si>
  <si>
    <t>Mzdové náklady</t>
  </si>
  <si>
    <t>Pokuty, penále</t>
  </si>
  <si>
    <t>Odpisy hmotného majetku</t>
  </si>
  <si>
    <t>vlastní příjmy</t>
  </si>
  <si>
    <t>zapojení rezervního fondu</t>
  </si>
  <si>
    <t>Saldo: Příjmy - výdaje</t>
  </si>
  <si>
    <t>Hospodářský výsledek</t>
  </si>
  <si>
    <t>celkem</t>
  </si>
  <si>
    <t>Městský obvod Stará Bělá</t>
  </si>
  <si>
    <t>Junácká 127, 724 00 Ostrava</t>
  </si>
  <si>
    <t>Městský obvod nevykonává žádnou hospodářskou činnost</t>
  </si>
  <si>
    <t>Vlastní příjmy</t>
  </si>
  <si>
    <t>Upravený rozpočet v Kč</t>
  </si>
  <si>
    <t>Skutečnost v Kč</t>
  </si>
  <si>
    <t>Schválený rozpočet v Kč</t>
  </si>
  <si>
    <t>Poplatek ze psů</t>
  </si>
  <si>
    <t>Poplatek za užívání veř. Prostranství</t>
  </si>
  <si>
    <t>Poplatek ze vstupného</t>
  </si>
  <si>
    <t>Poplatek za provoz. VHP</t>
  </si>
  <si>
    <t>Zrušené místní poplatky</t>
  </si>
  <si>
    <t>Odvod výtězku z provoz VHP</t>
  </si>
  <si>
    <t>Správní poplatky</t>
  </si>
  <si>
    <t>Daň z nemovitostí</t>
  </si>
  <si>
    <t>Hlavní činnost</t>
  </si>
  <si>
    <t>Hospodářská činnost</t>
  </si>
  <si>
    <t>konsolidace -  rozpočtové účty</t>
  </si>
  <si>
    <t>4) Hospodaření příspěvkových organizací</t>
  </si>
  <si>
    <t>Základní škola Ostrava-Stará Bělá, Junácká 700</t>
  </si>
  <si>
    <t>Mateřská škola Ostrava-Stará Bělá, Blanická 180</t>
  </si>
  <si>
    <t>dávky v hmotné nouzi</t>
  </si>
  <si>
    <t>opravy místních komunikací</t>
  </si>
  <si>
    <t>kontaktní místo Czech Point</t>
  </si>
  <si>
    <t>sociálně právní ochrana dětí</t>
  </si>
  <si>
    <t>Krajský úřad</t>
  </si>
  <si>
    <t>Moravskoslezského kraje</t>
  </si>
  <si>
    <t>kvalifikovanost učitele</t>
  </si>
  <si>
    <t>Ministerstvo financí - všeobecná pokladní správa</t>
  </si>
  <si>
    <t>Ministerstvo financí - VPS</t>
  </si>
  <si>
    <t>Příjmy po konsolidaci</t>
  </si>
  <si>
    <t>Výdaje po konsolidaci</t>
  </si>
  <si>
    <t>Regionální operační program</t>
  </si>
  <si>
    <t>Moravskoslezsko</t>
  </si>
  <si>
    <t>zapojení fondů</t>
  </si>
  <si>
    <t>Prostředky z přebytku hospodaření</t>
  </si>
  <si>
    <t>Prostředky z přechodné finanční výpomoci</t>
  </si>
  <si>
    <t>1.splátka přechodné výpomoci</t>
  </si>
  <si>
    <t>Financování celkem</t>
  </si>
  <si>
    <t>Položky financování</t>
  </si>
  <si>
    <t xml:space="preserve">                    Závěrečný účet městského obvodu za rok 2010</t>
  </si>
  <si>
    <t>1) Údaje o plnění příjmů a výdajů za rok 2010</t>
  </si>
  <si>
    <t>Plnění k 31.12.2010</t>
  </si>
  <si>
    <t>Stav finančních prostředků na bankovním účtě ke dni 31.12.2010</t>
  </si>
  <si>
    <t>Přebytek za rok 2010</t>
  </si>
  <si>
    <t>Saldo: Příjmy - Výdaje  (FINANCOVÁNÍ)</t>
  </si>
  <si>
    <t>Přijatá splátka od TJ SOKOL (půjčka ze ZBU)</t>
  </si>
  <si>
    <t>Přebytek hospodaření za rok 2010</t>
  </si>
  <si>
    <t>Změna stavu sociálního fondu (PS-KS)</t>
  </si>
  <si>
    <t>sociálního  fondu  se  řídí  Statutem  sociálního  fondu  schváleným zastupitelstvem Mob  dne  18.9.2006, č. usnesení 24/3.</t>
  </si>
  <si>
    <t>Sociální fond - stav účtu sociálního fondu ke dni 31.12.2010 činí 58 626,64 Kč. Tvorba a čerpání</t>
  </si>
  <si>
    <t>Přebytek hospodaření za rok 2010 ve výši 4.864.458,90 Kč je tvořen nesplacenou přechodnou výpomocí z rozpočtu Statutárního města Ostravy ve výši</t>
  </si>
  <si>
    <t>Schodek hospodaření z předchozích let</t>
  </si>
  <si>
    <t>krytí:</t>
  </si>
  <si>
    <t>Zůstatek nesplacené přechodné výpomoci od SMO</t>
  </si>
  <si>
    <t>finanční vypořádání za rok 2009</t>
  </si>
  <si>
    <t>rekonstrukce otopných systémů</t>
  </si>
  <si>
    <t>1. Chodník pro pěší na komunikacích Proskovická a Mitrovická</t>
  </si>
  <si>
    <t>2. Zavádění ICT a multimediálního vybavení do výuky a modernizace hřiště Stará Bělá</t>
  </si>
  <si>
    <t>Zavádění ICT a multimediálního vybavení do výuky modernizace hřiště Stará Bělá</t>
  </si>
  <si>
    <t>6) Zpráva o výsledku přezkoumání hospodaření městského obvodu za rok 2010</t>
  </si>
  <si>
    <t>Dotace  do  rozpočtu městského obvodu za rok  2010 činily celkem 25.273.503,87 Kč. Rozpis přijatých</t>
  </si>
  <si>
    <t>dotací a  jejich  čerpání v průběhu  roku 2010 je  zpracován v tabulce.  Dotace byly řádně vyúčtovány.</t>
  </si>
  <si>
    <t>Finanční vypořádání s rozpočty vyšší úrovně  2009 - financování</t>
  </si>
  <si>
    <t>Vrátka předfinancování dotace z rozpočtu RR regionu soudržnosti z roku 2009 do rozpočtu SMO</t>
  </si>
  <si>
    <t>Ostatní finanční náklady</t>
  </si>
  <si>
    <t>Výsledek hospodaření a návrh na rozdělení zlepšeného hospodářského výsledku</t>
  </si>
  <si>
    <t>Výnosy z nároků na prostředky rozpočtů ÚSC</t>
  </si>
  <si>
    <t>Výnosy z nároků na prostředky státního rozpočtu</t>
  </si>
  <si>
    <t>čerpání fondů</t>
  </si>
  <si>
    <t>Výnosy z nároků na prostředky rozpočtu ÚSC</t>
  </si>
  <si>
    <t>na volby 2010</t>
  </si>
  <si>
    <t>na volby do zastupitelstev ÚSC</t>
  </si>
  <si>
    <t>na volby do PS Parlamentu ČR</t>
  </si>
  <si>
    <t>spolufinancování projektu EU</t>
  </si>
  <si>
    <t>spolufinancování projetku EU</t>
  </si>
  <si>
    <t>Promítnutí zůstatku půjčky TJ SOKOL Stará Bělá</t>
  </si>
  <si>
    <t>1.000.000 Kč,  zůstatkem finančních prostředků na bankovních účtech ve výši 1.141.746,54 Kč a  pokrytím schodku z předchozích let ve výši -4.722.712,36 Kč.</t>
  </si>
  <si>
    <t xml:space="preserve">Přebytek hospodaření z roku 2010 pokryje ztrátu z předchozího roku ve výši -4.722.712,36 Kč. Zbývající část přebytku ve výši 141.746,54 Kč </t>
  </si>
  <si>
    <t>Finanční vypořádání soc. fondu 2009 (tvorba fondu za 12/2009)</t>
  </si>
  <si>
    <t>jsou finanční prostředky nezapojené do rozpočtu v roce 2011.</t>
  </si>
  <si>
    <t>Závěr zprávy:</t>
  </si>
  <si>
    <t>konsolidace - sociální fond</t>
  </si>
  <si>
    <t>Zpracovala: Bc. Jarmila Kaločová</t>
  </si>
  <si>
    <t>§ 17 zákona č. 250/2000 Sb., o rozpočtových pravidlech územních rozpočtů, ve znění pozdějších předpisů</t>
  </si>
  <si>
    <t>Ing. Josef Holáň  - starosta</t>
  </si>
  <si>
    <t>Plné znění zprávy o provedeném přezkoumání hospodaření městského obvodu za rok 2010 je přílohou k závěrečnému účtu.</t>
  </si>
  <si>
    <t>Přezkoumání   hospodaření   provedla  firma  Top auditing s.r.o.  Přezkoumání bylo  provedeno v souladu se zákonem</t>
  </si>
  <si>
    <t>č. 420/2004 Sb., o přezkoumávání hospodaření územních samosprávných celků a dobrovolných svazků obcí v termínu od</t>
  </si>
  <si>
    <t>3.11. - 4.11.2010  (dílčí přezkum, příprava dokladů)  a  26.4. - 27.4.2011 (závěrečné práce, zpracování zpráv).</t>
  </si>
  <si>
    <t>Nebyly zjištěny žádné chyby a nedostatky. Nebyla zjištěna ani rizika, která mohou mít negativní dopad na</t>
  </si>
  <si>
    <t>hospodaření v budoucnosti.</t>
  </si>
</sst>
</file>

<file path=xl/styles.xml><?xml version="1.0" encoding="utf-8"?>
<styleSheet xmlns="http://schemas.openxmlformats.org/spreadsheetml/2006/main">
  <fonts count="35">
    <font>
      <sz val="10"/>
      <name val="Arial CE"/>
      <charset val="238"/>
    </font>
    <font>
      <b/>
      <sz val="10"/>
      <name val="Arial CE"/>
      <family val="2"/>
      <charset val="238"/>
    </font>
    <font>
      <b/>
      <sz val="12"/>
      <name val="Arial Narrow"/>
      <family val="2"/>
    </font>
    <font>
      <b/>
      <sz val="14"/>
      <name val="Arial CE"/>
      <family val="2"/>
      <charset val="238"/>
    </font>
    <font>
      <b/>
      <sz val="16"/>
      <name val="Arial CE"/>
      <family val="2"/>
      <charset val="238"/>
    </font>
    <font>
      <b/>
      <sz val="11"/>
      <name val="Arial Narrow"/>
      <family val="2"/>
    </font>
    <font>
      <b/>
      <sz val="12"/>
      <name val="Arial CE"/>
      <family val="2"/>
      <charset val="238"/>
    </font>
    <font>
      <b/>
      <sz val="14"/>
      <name val="Arial Baltic"/>
      <family val="2"/>
      <charset val="186"/>
    </font>
    <font>
      <sz val="10"/>
      <name val="Arial CE"/>
      <family val="2"/>
      <charset val="238"/>
    </font>
    <font>
      <b/>
      <u/>
      <sz val="10"/>
      <name val="Arial CE"/>
      <family val="2"/>
      <charset val="238"/>
    </font>
    <font>
      <sz val="12"/>
      <name val="Arial CE"/>
      <family val="2"/>
      <charset val="238"/>
    </font>
    <font>
      <b/>
      <sz val="11"/>
      <name val="Arial CE"/>
      <family val="2"/>
      <charset val="238"/>
    </font>
    <font>
      <u/>
      <sz val="10"/>
      <name val="Arial CE"/>
      <family val="2"/>
      <charset val="238"/>
    </font>
    <font>
      <b/>
      <sz val="11"/>
      <name val="Arial Narrow"/>
      <family val="2"/>
      <charset val="238"/>
    </font>
    <font>
      <sz val="11"/>
      <name val="Arial CE"/>
      <family val="2"/>
      <charset val="238"/>
    </font>
    <font>
      <b/>
      <i/>
      <sz val="10"/>
      <name val="Arial CE"/>
      <family val="2"/>
      <charset val="238"/>
    </font>
    <font>
      <b/>
      <i/>
      <sz val="9"/>
      <name val="Arial CE"/>
      <family val="2"/>
      <charset val="238"/>
    </font>
    <font>
      <b/>
      <sz val="14"/>
      <name val="Arial"/>
      <family val="2"/>
      <charset val="238"/>
    </font>
    <font>
      <sz val="11"/>
      <name val="Arial CE"/>
      <charset val="238"/>
    </font>
    <font>
      <b/>
      <sz val="18"/>
      <name val="Arial CE"/>
      <family val="2"/>
      <charset val="238"/>
    </font>
    <font>
      <sz val="18"/>
      <name val="Arial CE"/>
      <charset val="238"/>
    </font>
    <font>
      <b/>
      <sz val="10"/>
      <name val="Arial Narrow"/>
      <family val="2"/>
      <charset val="238"/>
    </font>
    <font>
      <b/>
      <u/>
      <sz val="14"/>
      <name val="Arial CE"/>
      <family val="2"/>
      <charset val="238"/>
    </font>
    <font>
      <sz val="8"/>
      <name val="Arial Narrow"/>
      <family val="2"/>
      <charset val="238"/>
    </font>
    <font>
      <sz val="10"/>
      <name val="Arial Narrow"/>
      <family val="2"/>
      <charset val="238"/>
    </font>
    <font>
      <b/>
      <sz val="12"/>
      <name val="Arial Narrow"/>
      <family val="2"/>
      <charset val="238"/>
    </font>
    <font>
      <b/>
      <sz val="11"/>
      <name val="Arial CE"/>
      <charset val="238"/>
    </font>
    <font>
      <b/>
      <i/>
      <sz val="11"/>
      <name val="Arial CE"/>
      <charset val="238"/>
    </font>
    <font>
      <b/>
      <sz val="10"/>
      <name val="Arial CE"/>
      <charset val="238"/>
    </font>
    <font>
      <b/>
      <sz val="12"/>
      <name val="Arial CE"/>
      <charset val="238"/>
    </font>
    <font>
      <b/>
      <i/>
      <sz val="12"/>
      <name val="Arial CE"/>
      <charset val="238"/>
    </font>
    <font>
      <b/>
      <i/>
      <sz val="11"/>
      <color rgb="FFFF0000"/>
      <name val="Arial CE"/>
      <charset val="238"/>
    </font>
    <font>
      <sz val="8"/>
      <name val="Arial CE"/>
      <family val="2"/>
      <charset val="238"/>
    </font>
    <font>
      <b/>
      <sz val="8"/>
      <name val="Arial CE"/>
      <charset val="238"/>
    </font>
    <font>
      <b/>
      <sz val="8"/>
      <name val="Arial CE"/>
      <family val="2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6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56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0" fillId="0" borderId="1" xfId="0" applyBorder="1" applyAlignment="1">
      <alignment vertical="center" wrapText="1"/>
    </xf>
    <xf numFmtId="4" fontId="1" fillId="0" borderId="0" xfId="0" applyNumberFormat="1" applyFont="1" applyBorder="1"/>
    <xf numFmtId="4" fontId="0" fillId="0" borderId="0" xfId="0" applyNumberFormat="1"/>
    <xf numFmtId="3" fontId="0" fillId="0" borderId="1" xfId="0" applyNumberFormat="1" applyBorder="1" applyAlignment="1">
      <alignment vertical="center"/>
    </xf>
    <xf numFmtId="0" fontId="0" fillId="0" borderId="2" xfId="0" applyBorder="1" applyAlignment="1">
      <alignment vertical="center"/>
    </xf>
    <xf numFmtId="3" fontId="0" fillId="0" borderId="3" xfId="0" applyNumberFormat="1" applyBorder="1" applyAlignment="1">
      <alignment vertical="center"/>
    </xf>
    <xf numFmtId="3" fontId="1" fillId="0" borderId="4" xfId="0" applyNumberFormat="1" applyFont="1" applyBorder="1" applyAlignment="1">
      <alignment vertical="center"/>
    </xf>
    <xf numFmtId="3" fontId="1" fillId="0" borderId="5" xfId="0" applyNumberFormat="1" applyFont="1" applyBorder="1" applyAlignment="1">
      <alignment vertical="center"/>
    </xf>
    <xf numFmtId="3" fontId="0" fillId="0" borderId="6" xfId="0" applyNumberFormat="1" applyBorder="1" applyAlignment="1">
      <alignment vertical="center"/>
    </xf>
    <xf numFmtId="0" fontId="0" fillId="2" borderId="7" xfId="0" applyFill="1" applyBorder="1"/>
    <xf numFmtId="0" fontId="3" fillId="0" borderId="7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6" fillId="0" borderId="8" xfId="0" applyFont="1" applyBorder="1" applyAlignment="1">
      <alignment vertical="center"/>
    </xf>
    <xf numFmtId="3" fontId="1" fillId="0" borderId="9" xfId="0" applyNumberFormat="1" applyFont="1" applyBorder="1" applyAlignment="1">
      <alignment vertical="center"/>
    </xf>
    <xf numFmtId="0" fontId="5" fillId="2" borderId="10" xfId="0" applyFont="1" applyFill="1" applyBorder="1" applyAlignment="1">
      <alignment horizontal="center" vertical="center" wrapText="1"/>
    </xf>
    <xf numFmtId="4" fontId="1" fillId="0" borderId="10" xfId="0" applyNumberFormat="1" applyFont="1" applyBorder="1" applyAlignment="1">
      <alignment vertical="center"/>
    </xf>
    <xf numFmtId="0" fontId="5" fillId="2" borderId="11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vertical="center"/>
    </xf>
    <xf numFmtId="0" fontId="1" fillId="0" borderId="14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1" fillId="0" borderId="16" xfId="0" applyFont="1" applyBorder="1" applyAlignment="1">
      <alignment vertical="center"/>
    </xf>
    <xf numFmtId="0" fontId="1" fillId="0" borderId="17" xfId="0" applyFont="1" applyBorder="1" applyAlignment="1">
      <alignment vertical="center"/>
    </xf>
    <xf numFmtId="0" fontId="6" fillId="2" borderId="7" xfId="0" applyFont="1" applyFill="1" applyBorder="1" applyAlignment="1">
      <alignment vertical="center"/>
    </xf>
    <xf numFmtId="0" fontId="6" fillId="2" borderId="8" xfId="0" applyFont="1" applyFill="1" applyBorder="1" applyAlignment="1">
      <alignment vertical="center"/>
    </xf>
    <xf numFmtId="3" fontId="1" fillId="0" borderId="18" xfId="0" applyNumberFormat="1" applyFont="1" applyBorder="1" applyAlignment="1">
      <alignment horizontal="center" vertical="center"/>
    </xf>
    <xf numFmtId="3" fontId="1" fillId="0" borderId="19" xfId="0" applyNumberFormat="1" applyFont="1" applyBorder="1" applyAlignment="1">
      <alignment vertical="center"/>
    </xf>
    <xf numFmtId="3" fontId="1" fillId="0" borderId="20" xfId="0" applyNumberFormat="1" applyFont="1" applyBorder="1" applyAlignment="1">
      <alignment vertical="center"/>
    </xf>
    <xf numFmtId="4" fontId="1" fillId="0" borderId="21" xfId="0" applyNumberFormat="1" applyFont="1" applyBorder="1" applyAlignment="1">
      <alignment vertical="center"/>
    </xf>
    <xf numFmtId="0" fontId="9" fillId="0" borderId="0" xfId="0" applyFont="1"/>
    <xf numFmtId="0" fontId="0" fillId="0" borderId="5" xfId="0" applyBorder="1" applyAlignment="1">
      <alignment vertical="center"/>
    </xf>
    <xf numFmtId="0" fontId="1" fillId="0" borderId="4" xfId="0" applyFont="1" applyBorder="1" applyAlignment="1">
      <alignment vertical="center"/>
    </xf>
    <xf numFmtId="0" fontId="1" fillId="0" borderId="1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1" fontId="0" fillId="0" borderId="1" xfId="0" applyNumberFormat="1" applyBorder="1" applyAlignment="1">
      <alignment vertical="center"/>
    </xf>
    <xf numFmtId="3" fontId="0" fillId="0" borderId="0" xfId="0" applyNumberFormat="1"/>
    <xf numFmtId="3" fontId="0" fillId="0" borderId="0" xfId="0" applyNumberFormat="1" applyFill="1" applyBorder="1" applyAlignment="1">
      <alignment vertical="center"/>
    </xf>
    <xf numFmtId="0" fontId="9" fillId="0" borderId="0" xfId="0" applyFont="1" applyAlignment="1">
      <alignment vertical="center"/>
    </xf>
    <xf numFmtId="0" fontId="0" fillId="0" borderId="9" xfId="0" applyBorder="1" applyAlignment="1">
      <alignment horizontal="center" vertical="center"/>
    </xf>
    <xf numFmtId="0" fontId="0" fillId="0" borderId="22" xfId="0" applyBorder="1" applyAlignment="1">
      <alignment vertical="center"/>
    </xf>
    <xf numFmtId="0" fontId="0" fillId="0" borderId="6" xfId="0" applyBorder="1" applyAlignment="1">
      <alignment vertical="center"/>
    </xf>
    <xf numFmtId="1" fontId="1" fillId="0" borderId="1" xfId="0" applyNumberFormat="1" applyFont="1" applyBorder="1" applyAlignment="1">
      <alignment vertical="center"/>
    </xf>
    <xf numFmtId="0" fontId="1" fillId="0" borderId="1" xfId="0" applyFont="1" applyBorder="1" applyAlignment="1">
      <alignment vertical="center"/>
    </xf>
    <xf numFmtId="0" fontId="0" fillId="0" borderId="3" xfId="0" applyBorder="1" applyAlignment="1">
      <alignment vertical="center"/>
    </xf>
    <xf numFmtId="0" fontId="0" fillId="0" borderId="3" xfId="0" applyBorder="1" applyAlignment="1">
      <alignment horizontal="center" vertical="center"/>
    </xf>
    <xf numFmtId="1" fontId="0" fillId="0" borderId="3" xfId="0" applyNumberFormat="1" applyBorder="1" applyAlignment="1">
      <alignment vertical="center"/>
    </xf>
    <xf numFmtId="1" fontId="0" fillId="0" borderId="6" xfId="0" applyNumberFormat="1" applyBorder="1" applyAlignment="1">
      <alignment vertical="center"/>
    </xf>
    <xf numFmtId="1" fontId="0" fillId="0" borderId="5" xfId="0" applyNumberFormat="1" applyBorder="1" applyAlignment="1">
      <alignment vertical="center"/>
    </xf>
    <xf numFmtId="3" fontId="0" fillId="0" borderId="5" xfId="0" applyNumberFormat="1" applyBorder="1" applyAlignment="1">
      <alignment vertical="center"/>
    </xf>
    <xf numFmtId="0" fontId="6" fillId="0" borderId="5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10" fillId="0" borderId="4" xfId="0" applyFont="1" applyBorder="1" applyAlignment="1">
      <alignment vertical="center"/>
    </xf>
    <xf numFmtId="0" fontId="0" fillId="0" borderId="22" xfId="0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23" xfId="0" applyBorder="1" applyAlignment="1">
      <alignment vertical="center"/>
    </xf>
    <xf numFmtId="0" fontId="0" fillId="0" borderId="2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5" xfId="0" applyBorder="1" applyAlignment="1">
      <alignment vertical="center"/>
    </xf>
    <xf numFmtId="0" fontId="0" fillId="0" borderId="25" xfId="0" applyBorder="1" applyAlignment="1">
      <alignment horizontal="left" vertical="center" wrapText="1"/>
    </xf>
    <xf numFmtId="0" fontId="0" fillId="0" borderId="26" xfId="0" applyBorder="1" applyAlignment="1">
      <alignment vertical="center"/>
    </xf>
    <xf numFmtId="0" fontId="0" fillId="0" borderId="27" xfId="0" applyBorder="1" applyAlignment="1">
      <alignment horizontal="center" vertical="center"/>
    </xf>
    <xf numFmtId="0" fontId="4" fillId="0" borderId="28" xfId="0" applyFont="1" applyBorder="1" applyAlignment="1">
      <alignment vertical="center"/>
    </xf>
    <xf numFmtId="0" fontId="0" fillId="0" borderId="29" xfId="0" applyBorder="1" applyAlignment="1">
      <alignment vertical="center"/>
    </xf>
    <xf numFmtId="1" fontId="0" fillId="0" borderId="29" xfId="0" applyNumberFormat="1" applyBorder="1" applyAlignment="1">
      <alignment vertical="center"/>
    </xf>
    <xf numFmtId="3" fontId="8" fillId="0" borderId="29" xfId="0" applyNumberFormat="1" applyFont="1" applyBorder="1" applyAlignment="1">
      <alignment vertical="center"/>
    </xf>
    <xf numFmtId="0" fontId="8" fillId="0" borderId="30" xfId="0" applyFont="1" applyBorder="1" applyAlignment="1">
      <alignment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/>
    </xf>
    <xf numFmtId="0" fontId="11" fillId="0" borderId="11" xfId="0" applyFont="1" applyBorder="1" applyAlignment="1">
      <alignment horizontal="center" vertical="center" wrapText="1"/>
    </xf>
    <xf numFmtId="1" fontId="0" fillId="0" borderId="31" xfId="0" applyNumberFormat="1" applyBorder="1" applyAlignment="1">
      <alignment vertical="center"/>
    </xf>
    <xf numFmtId="0" fontId="11" fillId="0" borderId="11" xfId="0" applyFont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center" vertical="center" wrapText="1"/>
    </xf>
    <xf numFmtId="0" fontId="1" fillId="0" borderId="11" xfId="0" applyFont="1" applyBorder="1" applyAlignment="1">
      <alignment horizontal="center" vertical="center" wrapText="1"/>
    </xf>
    <xf numFmtId="4" fontId="1" fillId="0" borderId="11" xfId="0" applyNumberFormat="1" applyFont="1" applyBorder="1" applyAlignment="1">
      <alignment horizontal="center" vertical="center"/>
    </xf>
    <xf numFmtId="0" fontId="1" fillId="0" borderId="32" xfId="0" applyFont="1" applyBorder="1"/>
    <xf numFmtId="0" fontId="0" fillId="0" borderId="33" xfId="0" applyBorder="1"/>
    <xf numFmtId="0" fontId="0" fillId="0" borderId="25" xfId="0" applyBorder="1"/>
    <xf numFmtId="4" fontId="0" fillId="0" borderId="2" xfId="0" applyNumberFormat="1" applyBorder="1"/>
    <xf numFmtId="0" fontId="0" fillId="0" borderId="34" xfId="0" applyBorder="1"/>
    <xf numFmtId="4" fontId="0" fillId="0" borderId="0" xfId="0" applyNumberFormat="1" applyBorder="1"/>
    <xf numFmtId="4" fontId="0" fillId="0" borderId="27" xfId="0" applyNumberFormat="1" applyBorder="1"/>
    <xf numFmtId="0" fontId="0" fillId="0" borderId="14" xfId="0" applyBorder="1"/>
    <xf numFmtId="0" fontId="0" fillId="0" borderId="15" xfId="0" applyBorder="1"/>
    <xf numFmtId="0" fontId="11" fillId="0" borderId="7" xfId="0" applyFont="1" applyBorder="1"/>
    <xf numFmtId="0" fontId="0" fillId="0" borderId="20" xfId="0" applyBorder="1"/>
    <xf numFmtId="4" fontId="0" fillId="0" borderId="35" xfId="0" applyNumberFormat="1" applyBorder="1"/>
    <xf numFmtId="4" fontId="0" fillId="0" borderId="36" xfId="0" applyNumberFormat="1" applyBorder="1"/>
    <xf numFmtId="4" fontId="0" fillId="0" borderId="37" xfId="0" applyNumberFormat="1" applyBorder="1"/>
    <xf numFmtId="4" fontId="11" fillId="0" borderId="11" xfId="0" applyNumberFormat="1" applyFont="1" applyBorder="1"/>
    <xf numFmtId="0" fontId="1" fillId="0" borderId="38" xfId="0" applyFont="1" applyBorder="1"/>
    <xf numFmtId="0" fontId="0" fillId="0" borderId="16" xfId="0" applyBorder="1"/>
    <xf numFmtId="0" fontId="1" fillId="0" borderId="8" xfId="0" applyFont="1" applyBorder="1"/>
    <xf numFmtId="4" fontId="0" fillId="0" borderId="39" xfId="0" applyNumberFormat="1" applyBorder="1"/>
    <xf numFmtId="0" fontId="6" fillId="0" borderId="7" xfId="0" applyFont="1" applyBorder="1"/>
    <xf numFmtId="4" fontId="6" fillId="0" borderId="12" xfId="0" applyNumberFormat="1" applyFont="1" applyBorder="1"/>
    <xf numFmtId="4" fontId="0" fillId="0" borderId="40" xfId="0" applyNumberFormat="1" applyBorder="1"/>
    <xf numFmtId="4" fontId="0" fillId="0" borderId="11" xfId="0" applyNumberFormat="1" applyBorder="1"/>
    <xf numFmtId="0" fontId="1" fillId="0" borderId="0" xfId="0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/>
    </xf>
    <xf numFmtId="4" fontId="1" fillId="0" borderId="0" xfId="0" applyNumberFormat="1" applyFont="1" applyBorder="1" applyAlignment="1">
      <alignment horizontal="center" vertical="center"/>
    </xf>
    <xf numFmtId="0" fontId="6" fillId="2" borderId="7" xfId="0" applyFont="1" applyFill="1" applyBorder="1"/>
    <xf numFmtId="4" fontId="6" fillId="2" borderId="11" xfId="0" applyNumberFormat="1" applyFont="1" applyFill="1" applyBorder="1"/>
    <xf numFmtId="0" fontId="0" fillId="0" borderId="11" xfId="0" applyBorder="1" applyAlignment="1">
      <alignment horizontal="center" vertical="center"/>
    </xf>
    <xf numFmtId="0" fontId="1" fillId="0" borderId="35" xfId="0" applyFont="1" applyBorder="1"/>
    <xf numFmtId="0" fontId="3" fillId="0" borderId="0" xfId="0" applyFont="1"/>
    <xf numFmtId="0" fontId="0" fillId="2" borderId="0" xfId="0" applyFill="1"/>
    <xf numFmtId="0" fontId="14" fillId="0" borderId="0" xfId="0" applyFont="1" applyFill="1" applyBorder="1" applyAlignment="1">
      <alignment vertical="center"/>
    </xf>
    <xf numFmtId="0" fontId="14" fillId="0" borderId="0" xfId="0" applyFont="1"/>
    <xf numFmtId="0" fontId="14" fillId="0" borderId="0" xfId="0" applyFont="1" applyAlignment="1">
      <alignment vertical="center"/>
    </xf>
    <xf numFmtId="0" fontId="1" fillId="0" borderId="0" xfId="0" applyFont="1"/>
    <xf numFmtId="4" fontId="1" fillId="0" borderId="32" xfId="0" applyNumberFormat="1" applyFont="1" applyFill="1" applyBorder="1" applyAlignment="1">
      <alignment vertical="center"/>
    </xf>
    <xf numFmtId="0" fontId="0" fillId="0" borderId="13" xfId="0" applyBorder="1"/>
    <xf numFmtId="4" fontId="6" fillId="2" borderId="7" xfId="0" applyNumberFormat="1" applyFont="1" applyFill="1" applyBorder="1" applyAlignment="1">
      <alignment horizontal="center" vertical="center"/>
    </xf>
    <xf numFmtId="0" fontId="0" fillId="2" borderId="41" xfId="0" applyFill="1" applyBorder="1" applyAlignment="1">
      <alignment vertical="center"/>
    </xf>
    <xf numFmtId="1" fontId="0" fillId="0" borderId="1" xfId="0" applyNumberFormat="1" applyBorder="1" applyAlignment="1">
      <alignment horizontal="center" vertical="center"/>
    </xf>
    <xf numFmtId="1" fontId="0" fillId="0" borderId="3" xfId="0" applyNumberFormat="1" applyBorder="1" applyAlignment="1">
      <alignment horizontal="center" vertical="center"/>
    </xf>
    <xf numFmtId="1" fontId="0" fillId="2" borderId="41" xfId="0" applyNumberFormat="1" applyFill="1" applyBorder="1" applyAlignment="1">
      <alignment horizontal="center" vertical="center"/>
    </xf>
    <xf numFmtId="1" fontId="0" fillId="0" borderId="31" xfId="0" applyNumberFormat="1" applyBorder="1" applyAlignment="1">
      <alignment horizontal="center" vertical="center"/>
    </xf>
    <xf numFmtId="1" fontId="0" fillId="0" borderId="6" xfId="0" applyNumberFormat="1" applyBorder="1" applyAlignment="1">
      <alignment horizontal="center" vertical="center"/>
    </xf>
    <xf numFmtId="0" fontId="0" fillId="0" borderId="11" xfId="0" applyBorder="1"/>
    <xf numFmtId="0" fontId="1" fillId="0" borderId="36" xfId="0" applyFont="1" applyBorder="1" applyAlignment="1">
      <alignment vertical="center"/>
    </xf>
    <xf numFmtId="0" fontId="0" fillId="0" borderId="10" xfId="0" applyBorder="1" applyAlignment="1">
      <alignment horizontal="center" vertical="center"/>
    </xf>
    <xf numFmtId="3" fontId="6" fillId="0" borderId="5" xfId="0" applyNumberFormat="1" applyFont="1" applyBorder="1" applyAlignment="1">
      <alignment vertical="center"/>
    </xf>
    <xf numFmtId="3" fontId="6" fillId="0" borderId="9" xfId="0" applyNumberFormat="1" applyFont="1" applyBorder="1" applyAlignment="1">
      <alignment vertical="center"/>
    </xf>
    <xf numFmtId="4" fontId="6" fillId="0" borderId="10" xfId="0" applyNumberFormat="1" applyFont="1" applyBorder="1" applyAlignment="1">
      <alignment vertical="center"/>
    </xf>
    <xf numFmtId="0" fontId="13" fillId="0" borderId="8" xfId="0" applyFont="1" applyFill="1" applyBorder="1" applyAlignment="1">
      <alignment vertical="center"/>
    </xf>
    <xf numFmtId="3" fontId="14" fillId="0" borderId="33" xfId="0" applyNumberFormat="1" applyFont="1" applyBorder="1" applyAlignment="1">
      <alignment vertical="center"/>
    </xf>
    <xf numFmtId="3" fontId="14" fillId="0" borderId="42" xfId="0" applyNumberFormat="1" applyFont="1" applyBorder="1" applyAlignment="1">
      <alignment vertical="center"/>
    </xf>
    <xf numFmtId="3" fontId="14" fillId="0" borderId="39" xfId="0" applyNumberFormat="1" applyFont="1" applyBorder="1" applyAlignment="1">
      <alignment vertical="center"/>
    </xf>
    <xf numFmtId="4" fontId="14" fillId="0" borderId="43" xfId="0" applyNumberFormat="1" applyFont="1" applyBorder="1" applyAlignment="1">
      <alignment vertical="center"/>
    </xf>
    <xf numFmtId="3" fontId="14" fillId="0" borderId="25" xfId="0" applyNumberFormat="1" applyFont="1" applyBorder="1" applyAlignment="1">
      <alignment vertical="center"/>
    </xf>
    <xf numFmtId="3" fontId="14" fillId="0" borderId="1" xfId="0" applyNumberFormat="1" applyFont="1" applyBorder="1" applyAlignment="1">
      <alignment vertical="center"/>
    </xf>
    <xf numFmtId="3" fontId="14" fillId="0" borderId="2" xfId="0" applyNumberFormat="1" applyFont="1" applyBorder="1" applyAlignment="1">
      <alignment vertical="center"/>
    </xf>
    <xf numFmtId="4" fontId="14" fillId="0" borderId="44" xfId="0" applyNumberFormat="1" applyFont="1" applyBorder="1" applyAlignment="1">
      <alignment vertical="center"/>
    </xf>
    <xf numFmtId="3" fontId="14" fillId="0" borderId="25" xfId="0" applyNumberFormat="1" applyFont="1" applyBorder="1" applyAlignment="1">
      <alignment horizontal="center" vertical="center"/>
    </xf>
    <xf numFmtId="3" fontId="14" fillId="0" borderId="26" xfId="0" applyNumberFormat="1" applyFont="1" applyBorder="1" applyAlignment="1">
      <alignment vertical="center"/>
    </xf>
    <xf numFmtId="3" fontId="14" fillId="0" borderId="3" xfId="0" applyNumberFormat="1" applyFont="1" applyBorder="1" applyAlignment="1">
      <alignment horizontal="right" vertical="center"/>
    </xf>
    <xf numFmtId="3" fontId="14" fillId="0" borderId="27" xfId="0" applyNumberFormat="1" applyFont="1" applyBorder="1" applyAlignment="1">
      <alignment vertical="center"/>
    </xf>
    <xf numFmtId="4" fontId="14" fillId="0" borderId="45" xfId="0" applyNumberFormat="1" applyFont="1" applyBorder="1" applyAlignment="1">
      <alignment vertical="center"/>
    </xf>
    <xf numFmtId="3" fontId="14" fillId="0" borderId="46" xfId="0" applyNumberFormat="1" applyFont="1" applyBorder="1" applyAlignment="1">
      <alignment vertical="center"/>
    </xf>
    <xf numFmtId="3" fontId="14" fillId="0" borderId="22" xfId="0" applyNumberFormat="1" applyFont="1" applyBorder="1" applyAlignment="1">
      <alignment horizontal="center" vertical="center"/>
    </xf>
    <xf numFmtId="3" fontId="14" fillId="0" borderId="47" xfId="0" applyNumberFormat="1" applyFont="1" applyBorder="1" applyAlignment="1">
      <alignment vertical="center"/>
    </xf>
    <xf numFmtId="4" fontId="14" fillId="0" borderId="0" xfId="0" applyNumberFormat="1" applyFont="1" applyBorder="1" applyAlignment="1">
      <alignment vertical="center"/>
    </xf>
    <xf numFmtId="3" fontId="14" fillId="0" borderId="46" xfId="0" applyNumberFormat="1" applyFont="1" applyBorder="1" applyAlignment="1">
      <alignment horizontal="center" vertical="center"/>
    </xf>
    <xf numFmtId="3" fontId="14" fillId="0" borderId="47" xfId="0" applyNumberFormat="1" applyFont="1" applyBorder="1" applyAlignment="1">
      <alignment horizontal="center" vertical="center"/>
    </xf>
    <xf numFmtId="3" fontId="11" fillId="0" borderId="4" xfId="0" applyNumberFormat="1" applyFont="1" applyBorder="1" applyAlignment="1">
      <alignment vertical="center"/>
    </xf>
    <xf numFmtId="3" fontId="11" fillId="0" borderId="5" xfId="0" applyNumberFormat="1" applyFont="1" applyBorder="1" applyAlignment="1">
      <alignment vertical="center"/>
    </xf>
    <xf numFmtId="3" fontId="11" fillId="0" borderId="9" xfId="0" applyNumberFormat="1" applyFont="1" applyBorder="1" applyAlignment="1">
      <alignment vertical="center"/>
    </xf>
    <xf numFmtId="4" fontId="11" fillId="0" borderId="10" xfId="0" applyNumberFormat="1" applyFont="1" applyBorder="1" applyAlignment="1">
      <alignment vertical="center"/>
    </xf>
    <xf numFmtId="3" fontId="14" fillId="0" borderId="23" xfId="0" applyNumberFormat="1" applyFont="1" applyBorder="1" applyAlignment="1">
      <alignment vertical="center"/>
    </xf>
    <xf numFmtId="3" fontId="14" fillId="0" borderId="6" xfId="0" applyNumberFormat="1" applyFont="1" applyBorder="1" applyAlignment="1">
      <alignment vertical="center"/>
    </xf>
    <xf numFmtId="3" fontId="14" fillId="0" borderId="24" xfId="0" applyNumberFormat="1" applyFont="1" applyBorder="1" applyAlignment="1">
      <alignment vertical="center"/>
    </xf>
    <xf numFmtId="4" fontId="14" fillId="0" borderId="48" xfId="0" applyNumberFormat="1" applyFont="1" applyBorder="1" applyAlignment="1">
      <alignment vertical="center"/>
    </xf>
    <xf numFmtId="3" fontId="14" fillId="0" borderId="25" xfId="0" applyNumberFormat="1" applyFont="1" applyBorder="1" applyAlignment="1">
      <alignment horizontal="right" vertical="center"/>
    </xf>
    <xf numFmtId="3" fontId="14" fillId="0" borderId="2" xfId="0" applyNumberFormat="1" applyFont="1" applyBorder="1" applyAlignment="1">
      <alignment horizontal="right" vertical="center"/>
    </xf>
    <xf numFmtId="3" fontId="14" fillId="0" borderId="3" xfId="0" applyNumberFormat="1" applyFont="1" applyBorder="1" applyAlignment="1">
      <alignment vertical="center"/>
    </xf>
    <xf numFmtId="3" fontId="14" fillId="0" borderId="22" xfId="0" applyNumberFormat="1" applyFont="1" applyBorder="1" applyAlignment="1">
      <alignment vertical="center"/>
    </xf>
    <xf numFmtId="3" fontId="14" fillId="0" borderId="18" xfId="0" applyNumberFormat="1" applyFont="1" applyBorder="1" applyAlignment="1">
      <alignment horizontal="center" vertical="center"/>
    </xf>
    <xf numFmtId="3" fontId="14" fillId="0" borderId="19" xfId="0" applyNumberFormat="1" applyFont="1" applyBorder="1" applyAlignment="1">
      <alignment horizontal="center" vertical="center"/>
    </xf>
    <xf numFmtId="3" fontId="14" fillId="0" borderId="20" xfId="0" applyNumberFormat="1" applyFont="1" applyBorder="1" applyAlignment="1">
      <alignment horizontal="center" vertical="center"/>
    </xf>
    <xf numFmtId="4" fontId="14" fillId="0" borderId="32" xfId="0" applyNumberFormat="1" applyFont="1" applyFill="1" applyBorder="1" applyAlignment="1">
      <alignment horizontal="center" vertical="center"/>
    </xf>
    <xf numFmtId="4" fontId="14" fillId="0" borderId="21" xfId="0" applyNumberFormat="1" applyFont="1" applyBorder="1" applyAlignment="1">
      <alignment horizontal="right" vertical="center"/>
    </xf>
    <xf numFmtId="3" fontId="14" fillId="0" borderId="19" xfId="0" applyNumberFormat="1" applyFont="1" applyBorder="1" applyAlignment="1">
      <alignment vertical="center"/>
    </xf>
    <xf numFmtId="3" fontId="14" fillId="0" borderId="20" xfId="0" applyNumberFormat="1" applyFont="1" applyBorder="1" applyAlignment="1">
      <alignment vertical="center"/>
    </xf>
    <xf numFmtId="4" fontId="14" fillId="0" borderId="21" xfId="0" applyNumberFormat="1" applyFont="1" applyBorder="1" applyAlignment="1">
      <alignment vertical="center"/>
    </xf>
    <xf numFmtId="4" fontId="14" fillId="0" borderId="32" xfId="0" applyNumberFormat="1" applyFont="1" applyFill="1" applyBorder="1" applyAlignment="1">
      <alignment vertical="center"/>
    </xf>
    <xf numFmtId="4" fontId="11" fillId="0" borderId="11" xfId="0" applyNumberFormat="1" applyFont="1" applyBorder="1" applyAlignment="1">
      <alignment horizontal="center" vertical="center"/>
    </xf>
    <xf numFmtId="4" fontId="11" fillId="0" borderId="12" xfId="0" applyNumberFormat="1" applyFont="1" applyBorder="1" applyAlignment="1">
      <alignment horizontal="center" vertical="center"/>
    </xf>
    <xf numFmtId="4" fontId="18" fillId="0" borderId="13" xfId="0" applyNumberFormat="1" applyFont="1" applyBorder="1"/>
    <xf numFmtId="4" fontId="11" fillId="0" borderId="35" xfId="0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4" fontId="11" fillId="0" borderId="0" xfId="0" applyNumberFormat="1" applyFont="1" applyBorder="1" applyAlignment="1">
      <alignment horizontal="center" vertical="center"/>
    </xf>
    <xf numFmtId="4" fontId="11" fillId="0" borderId="36" xfId="0" applyNumberFormat="1" applyFont="1" applyBorder="1" applyAlignment="1">
      <alignment horizontal="center" vertical="center"/>
    </xf>
    <xf numFmtId="4" fontId="11" fillId="0" borderId="49" xfId="0" applyNumberFormat="1" applyFont="1" applyBorder="1" applyAlignment="1">
      <alignment horizontal="center" vertical="center"/>
    </xf>
    <xf numFmtId="4" fontId="11" fillId="0" borderId="34" xfId="0" applyNumberFormat="1" applyFont="1" applyBorder="1" applyAlignment="1">
      <alignment horizontal="center" vertical="center"/>
    </xf>
    <xf numFmtId="4" fontId="11" fillId="0" borderId="13" xfId="0" applyNumberFormat="1" applyFont="1" applyBorder="1" applyAlignment="1">
      <alignment horizontal="center" vertical="center"/>
    </xf>
    <xf numFmtId="4" fontId="11" fillId="0" borderId="7" xfId="0" applyNumberFormat="1" applyFont="1" applyBorder="1" applyAlignment="1">
      <alignment horizontal="center" vertical="center"/>
    </xf>
    <xf numFmtId="0" fontId="14" fillId="0" borderId="24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27" xfId="0" applyFont="1" applyBorder="1" applyAlignment="1">
      <alignment horizontal="center" vertical="center"/>
    </xf>
    <xf numFmtId="3" fontId="14" fillId="2" borderId="41" xfId="0" applyNumberFormat="1" applyFont="1" applyFill="1" applyBorder="1" applyAlignment="1">
      <alignment vertical="center"/>
    </xf>
    <xf numFmtId="0" fontId="14" fillId="2" borderId="50" xfId="0" applyFont="1" applyFill="1" applyBorder="1" applyAlignment="1">
      <alignment horizontal="center" vertical="center"/>
    </xf>
    <xf numFmtId="3" fontId="14" fillId="0" borderId="5" xfId="0" applyNumberFormat="1" applyFont="1" applyBorder="1" applyAlignment="1">
      <alignment vertical="center"/>
    </xf>
    <xf numFmtId="0" fontId="14" fillId="0" borderId="9" xfId="0" applyFont="1" applyBorder="1" applyAlignment="1">
      <alignment horizontal="center" vertical="center"/>
    </xf>
    <xf numFmtId="4" fontId="14" fillId="0" borderId="1" xfId="0" applyNumberFormat="1" applyFont="1" applyBorder="1" applyAlignment="1">
      <alignment vertical="center"/>
    </xf>
    <xf numFmtId="0" fontId="14" fillId="0" borderId="2" xfId="0" applyFont="1" applyBorder="1" applyAlignment="1">
      <alignment vertical="center"/>
    </xf>
    <xf numFmtId="0" fontId="1" fillId="0" borderId="2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6" fillId="3" borderId="11" xfId="0" applyFont="1" applyFill="1" applyBorder="1" applyAlignment="1">
      <alignment vertical="center"/>
    </xf>
    <xf numFmtId="0" fontId="1" fillId="3" borderId="34" xfId="0" applyFont="1" applyFill="1" applyBorder="1" applyAlignment="1">
      <alignment vertical="center"/>
    </xf>
    <xf numFmtId="0" fontId="1" fillId="0" borderId="3" xfId="0" applyFont="1" applyBorder="1" applyAlignment="1">
      <alignment vertical="center"/>
    </xf>
    <xf numFmtId="0" fontId="14" fillId="0" borderId="27" xfId="0" applyFont="1" applyBorder="1" applyAlignment="1">
      <alignment vertical="center"/>
    </xf>
    <xf numFmtId="0" fontId="11" fillId="0" borderId="4" xfId="0" applyFont="1" applyBorder="1" applyAlignment="1">
      <alignment vertical="center"/>
    </xf>
    <xf numFmtId="4" fontId="11" fillId="0" borderId="5" xfId="0" applyNumberFormat="1" applyFont="1" applyBorder="1" applyAlignment="1">
      <alignment vertical="center"/>
    </xf>
    <xf numFmtId="4" fontId="11" fillId="0" borderId="51" xfId="0" applyNumberFormat="1" applyFont="1" applyBorder="1" applyAlignment="1">
      <alignment horizontal="center" vertical="center"/>
    </xf>
    <xf numFmtId="0" fontId="3" fillId="2" borderId="0" xfId="0" applyFont="1" applyFill="1" applyAlignment="1">
      <alignment horizontal="left"/>
    </xf>
    <xf numFmtId="3" fontId="14" fillId="0" borderId="1" xfId="0" applyNumberFormat="1" applyFont="1" applyBorder="1" applyAlignment="1">
      <alignment horizontal="right" vertical="center"/>
    </xf>
    <xf numFmtId="3" fontId="6" fillId="0" borderId="4" xfId="0" applyNumberFormat="1" applyFont="1" applyBorder="1" applyAlignment="1">
      <alignment horizontal="right" vertical="center"/>
    </xf>
    <xf numFmtId="0" fontId="15" fillId="0" borderId="52" xfId="0" applyFont="1" applyBorder="1" applyAlignment="1">
      <alignment horizontal="left" vertical="center"/>
    </xf>
    <xf numFmtId="0" fontId="16" fillId="0" borderId="16" xfId="0" applyFont="1" applyBorder="1" applyAlignment="1">
      <alignment horizontal="left" vertical="center"/>
    </xf>
    <xf numFmtId="0" fontId="19" fillId="2" borderId="0" xfId="0" applyFont="1" applyFill="1"/>
    <xf numFmtId="0" fontId="20" fillId="2" borderId="0" xfId="0" applyFont="1" applyFill="1"/>
    <xf numFmtId="0" fontId="21" fillId="0" borderId="8" xfId="0" applyFont="1" applyFill="1" applyBorder="1" applyAlignment="1">
      <alignment vertical="center"/>
    </xf>
    <xf numFmtId="0" fontId="21" fillId="0" borderId="8" xfId="0" applyFont="1" applyBorder="1" applyAlignment="1">
      <alignment vertical="center"/>
    </xf>
    <xf numFmtId="0" fontId="21" fillId="0" borderId="8" xfId="0" applyFont="1" applyFill="1" applyBorder="1" applyAlignment="1">
      <alignment vertical="center" wrapText="1"/>
    </xf>
    <xf numFmtId="3" fontId="14" fillId="0" borderId="18" xfId="0" applyNumberFormat="1" applyFont="1" applyBorder="1" applyAlignment="1">
      <alignment horizontal="right" vertical="center"/>
    </xf>
    <xf numFmtId="0" fontId="6" fillId="0" borderId="0" xfId="0" applyFont="1" applyFill="1" applyBorder="1"/>
    <xf numFmtId="4" fontId="6" fillId="0" borderId="0" xfId="0" applyNumberFormat="1" applyFont="1" applyFill="1" applyBorder="1"/>
    <xf numFmtId="4" fontId="6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1" fillId="5" borderId="11" xfId="0" applyFont="1" applyFill="1" applyBorder="1" applyAlignment="1">
      <alignment vertical="center" wrapText="1"/>
    </xf>
    <xf numFmtId="0" fontId="22" fillId="0" borderId="0" xfId="0" applyFont="1"/>
    <xf numFmtId="0" fontId="22" fillId="0" borderId="0" xfId="0" applyFont="1" applyAlignment="1">
      <alignment vertical="center"/>
    </xf>
    <xf numFmtId="4" fontId="14" fillId="0" borderId="2" xfId="0" applyNumberFormat="1" applyFont="1" applyBorder="1" applyAlignment="1">
      <alignment horizontal="center" vertical="center"/>
    </xf>
    <xf numFmtId="0" fontId="23" fillId="0" borderId="23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1" fontId="0" fillId="0" borderId="42" xfId="0" applyNumberFormat="1" applyBorder="1" applyAlignment="1">
      <alignment horizontal="center" vertical="center"/>
    </xf>
    <xf numFmtId="0" fontId="14" fillId="0" borderId="39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1" fontId="0" fillId="0" borderId="29" xfId="0" applyNumberFormat="1" applyBorder="1" applyAlignment="1">
      <alignment horizontal="center" vertical="center"/>
    </xf>
    <xf numFmtId="3" fontId="14" fillId="0" borderId="29" xfId="0" applyNumberFormat="1" applyFont="1" applyBorder="1" applyAlignment="1">
      <alignment vertical="center"/>
    </xf>
    <xf numFmtId="0" fontId="0" fillId="0" borderId="15" xfId="0" applyBorder="1" applyAlignment="1">
      <alignment vertical="center"/>
    </xf>
    <xf numFmtId="0" fontId="24" fillId="0" borderId="1" xfId="0" applyFont="1" applyBorder="1" applyAlignment="1">
      <alignment vertical="center"/>
    </xf>
    <xf numFmtId="0" fontId="24" fillId="0" borderId="6" xfId="0" applyFont="1" applyBorder="1" applyAlignment="1">
      <alignment vertical="center"/>
    </xf>
    <xf numFmtId="0" fontId="24" fillId="0" borderId="3" xfId="0" applyFont="1" applyBorder="1" applyAlignment="1">
      <alignment vertical="center"/>
    </xf>
    <xf numFmtId="0" fontId="24" fillId="0" borderId="42" xfId="0" applyFont="1" applyBorder="1" applyAlignment="1">
      <alignment vertical="center"/>
    </xf>
    <xf numFmtId="0" fontId="25" fillId="2" borderId="4" xfId="0" applyFont="1" applyFill="1" applyBorder="1" applyAlignment="1">
      <alignment horizontal="center" vertical="center"/>
    </xf>
    <xf numFmtId="0" fontId="25" fillId="2" borderId="5" xfId="0" applyFont="1" applyFill="1" applyBorder="1" applyAlignment="1">
      <alignment horizontal="center" vertical="center"/>
    </xf>
    <xf numFmtId="0" fontId="25" fillId="2" borderId="9" xfId="0" applyFont="1" applyFill="1" applyBorder="1" applyAlignment="1">
      <alignment horizontal="center" vertical="center"/>
    </xf>
    <xf numFmtId="0" fontId="25" fillId="3" borderId="11" xfId="0" applyFont="1" applyFill="1" applyBorder="1" applyAlignment="1">
      <alignment vertical="center"/>
    </xf>
    <xf numFmtId="0" fontId="24" fillId="0" borderId="10" xfId="0" applyFont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24" fillId="0" borderId="11" xfId="0" applyFont="1" applyBorder="1" applyAlignment="1">
      <alignment horizontal="center" vertical="center"/>
    </xf>
    <xf numFmtId="0" fontId="24" fillId="0" borderId="31" xfId="0" applyFont="1" applyBorder="1" applyAlignment="1">
      <alignment horizontal="center" vertical="center"/>
    </xf>
    <xf numFmtId="0" fontId="24" fillId="0" borderId="5" xfId="0" applyFont="1" applyBorder="1" applyAlignment="1">
      <alignment horizontal="center" vertical="center"/>
    </xf>
    <xf numFmtId="0" fontId="24" fillId="0" borderId="9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0" fillId="0" borderId="53" xfId="0" applyBorder="1" applyAlignment="1">
      <alignment vertical="center"/>
    </xf>
    <xf numFmtId="0" fontId="1" fillId="0" borderId="54" xfId="0" applyFont="1" applyBorder="1" applyAlignment="1">
      <alignment horizontal="center" vertical="center"/>
    </xf>
    <xf numFmtId="0" fontId="1" fillId="2" borderId="55" xfId="0" applyFont="1" applyFill="1" applyBorder="1" applyAlignment="1">
      <alignment horizontal="center" vertical="center"/>
    </xf>
    <xf numFmtId="0" fontId="1" fillId="0" borderId="31" xfId="0" applyFont="1" applyBorder="1" applyAlignment="1">
      <alignment vertical="center"/>
    </xf>
    <xf numFmtId="0" fontId="1" fillId="0" borderId="56" xfId="0" applyFont="1" applyBorder="1" applyAlignment="1">
      <alignment horizontal="center" vertical="center"/>
    </xf>
    <xf numFmtId="0" fontId="1" fillId="0" borderId="57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23" fillId="0" borderId="52" xfId="0" applyFont="1" applyBorder="1" applyAlignment="1">
      <alignment vertical="center"/>
    </xf>
    <xf numFmtId="0" fontId="0" fillId="0" borderId="52" xfId="0" applyBorder="1" applyAlignment="1">
      <alignment vertical="center"/>
    </xf>
    <xf numFmtId="0" fontId="0" fillId="0" borderId="36" xfId="0" applyBorder="1" applyAlignment="1">
      <alignment vertical="center"/>
    </xf>
    <xf numFmtId="0" fontId="0" fillId="2" borderId="40" xfId="0" applyFill="1" applyBorder="1" applyAlignment="1">
      <alignment vertical="center"/>
    </xf>
    <xf numFmtId="0" fontId="21" fillId="3" borderId="35" xfId="0" applyFont="1" applyFill="1" applyBorder="1" applyAlignment="1">
      <alignment vertical="center"/>
    </xf>
    <xf numFmtId="0" fontId="21" fillId="3" borderId="40" xfId="0" applyFont="1" applyFill="1" applyBorder="1" applyAlignment="1">
      <alignment vertical="center"/>
    </xf>
    <xf numFmtId="0" fontId="24" fillId="0" borderId="36" xfId="0" applyFont="1" applyBorder="1" applyAlignment="1">
      <alignment vertical="center"/>
    </xf>
    <xf numFmtId="0" fontId="24" fillId="0" borderId="38" xfId="0" applyFont="1" applyBorder="1" applyAlignment="1">
      <alignment vertical="center"/>
    </xf>
    <xf numFmtId="0" fontId="24" fillId="2" borderId="40" xfId="0" applyFont="1" applyFill="1" applyBorder="1" applyAlignment="1">
      <alignment vertical="center"/>
    </xf>
    <xf numFmtId="0" fontId="0" fillId="0" borderId="47" xfId="0" applyBorder="1" applyAlignment="1">
      <alignment horizontal="center" vertical="center"/>
    </xf>
    <xf numFmtId="0" fontId="1" fillId="0" borderId="58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3" fontId="6" fillId="0" borderId="4" xfId="0" applyNumberFormat="1" applyFont="1" applyBorder="1" applyAlignment="1">
      <alignment vertical="center"/>
    </xf>
    <xf numFmtId="0" fontId="17" fillId="4" borderId="7" xfId="0" applyFont="1" applyFill="1" applyBorder="1" applyAlignment="1">
      <alignment vertical="center"/>
    </xf>
    <xf numFmtId="3" fontId="3" fillId="4" borderId="4" xfId="0" applyNumberFormat="1" applyFont="1" applyFill="1" applyBorder="1" applyAlignment="1">
      <alignment horizontal="center" vertical="center"/>
    </xf>
    <xf numFmtId="3" fontId="3" fillId="4" borderId="5" xfId="0" applyNumberFormat="1" applyFont="1" applyFill="1" applyBorder="1" applyAlignment="1">
      <alignment horizontal="center" vertical="center"/>
    </xf>
    <xf numFmtId="3" fontId="3" fillId="4" borderId="9" xfId="0" applyNumberFormat="1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/>
    </xf>
    <xf numFmtId="0" fontId="1" fillId="3" borderId="17" xfId="0" applyFont="1" applyFill="1" applyBorder="1" applyAlignment="1">
      <alignment vertical="center"/>
    </xf>
    <xf numFmtId="0" fontId="3" fillId="0" borderId="0" xfId="0" applyFont="1" applyAlignment="1">
      <alignment horizontal="left"/>
    </xf>
    <xf numFmtId="4" fontId="14" fillId="0" borderId="11" xfId="0" applyNumberFormat="1" applyFont="1" applyBorder="1" applyAlignment="1">
      <alignment vertical="center"/>
    </xf>
    <xf numFmtId="0" fontId="0" fillId="0" borderId="7" xfId="0" applyBorder="1" applyAlignment="1">
      <alignment wrapText="1"/>
    </xf>
    <xf numFmtId="4" fontId="18" fillId="0" borderId="14" xfId="0" applyNumberFormat="1" applyFont="1" applyBorder="1" applyAlignment="1">
      <alignment horizontal="right"/>
    </xf>
    <xf numFmtId="4" fontId="18" fillId="0" borderId="15" xfId="0" applyNumberFormat="1" applyFont="1" applyBorder="1" applyAlignment="1">
      <alignment horizontal="right"/>
    </xf>
    <xf numFmtId="4" fontId="13" fillId="0" borderId="11" xfId="0" applyNumberFormat="1" applyFont="1" applyBorder="1" applyAlignment="1">
      <alignment horizontal="right"/>
    </xf>
    <xf numFmtId="4" fontId="0" fillId="0" borderId="0" xfId="0" applyNumberFormat="1" applyBorder="1" applyAlignment="1">
      <alignment horizontal="right"/>
    </xf>
    <xf numFmtId="4" fontId="0" fillId="0" borderId="0" xfId="0" applyNumberFormat="1" applyAlignment="1">
      <alignment horizontal="right"/>
    </xf>
    <xf numFmtId="4" fontId="11" fillId="0" borderId="13" xfId="0" applyNumberFormat="1" applyFont="1" applyBorder="1" applyAlignment="1">
      <alignment horizontal="right" vertical="center"/>
    </xf>
    <xf numFmtId="4" fontId="11" fillId="0" borderId="14" xfId="0" applyNumberFormat="1" applyFont="1" applyBorder="1" applyAlignment="1">
      <alignment horizontal="right" vertical="center"/>
    </xf>
    <xf numFmtId="4" fontId="11" fillId="0" borderId="59" xfId="0" applyNumberFormat="1" applyFont="1" applyBorder="1" applyAlignment="1">
      <alignment horizontal="right" vertical="center"/>
    </xf>
    <xf numFmtId="4" fontId="11" fillId="0" borderId="7" xfId="0" applyNumberFormat="1" applyFont="1" applyBorder="1" applyAlignment="1">
      <alignment horizontal="right" vertical="center"/>
    </xf>
    <xf numFmtId="4" fontId="14" fillId="0" borderId="0" xfId="0" applyNumberFormat="1" applyFont="1" applyAlignment="1">
      <alignment horizontal="right"/>
    </xf>
    <xf numFmtId="4" fontId="14" fillId="0" borderId="40" xfId="0" applyNumberFormat="1" applyFont="1" applyBorder="1" applyAlignment="1">
      <alignment horizontal="right"/>
    </xf>
    <xf numFmtId="0" fontId="1" fillId="3" borderId="35" xfId="0" applyFont="1" applyFill="1" applyBorder="1" applyAlignment="1">
      <alignment vertical="center"/>
    </xf>
    <xf numFmtId="0" fontId="1" fillId="3" borderId="11" xfId="0" applyFont="1" applyFill="1" applyBorder="1" applyAlignment="1">
      <alignment vertical="center"/>
    </xf>
    <xf numFmtId="0" fontId="1" fillId="0" borderId="34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0" fillId="0" borderId="42" xfId="0" applyBorder="1" applyAlignment="1">
      <alignment vertical="center"/>
    </xf>
    <xf numFmtId="4" fontId="26" fillId="0" borderId="11" xfId="0" applyNumberFormat="1" applyFont="1" applyBorder="1" applyAlignment="1">
      <alignment horizontal="right"/>
    </xf>
    <xf numFmtId="4" fontId="11" fillId="0" borderId="16" xfId="0" applyNumberFormat="1" applyFont="1" applyFill="1" applyBorder="1" applyAlignment="1">
      <alignment horizontal="right" vertical="center"/>
    </xf>
    <xf numFmtId="4" fontId="26" fillId="0" borderId="35" xfId="0" applyNumberFormat="1" applyFont="1" applyBorder="1" applyAlignment="1">
      <alignment horizontal="right"/>
    </xf>
    <xf numFmtId="4" fontId="14" fillId="0" borderId="35" xfId="0" applyNumberFormat="1" applyFont="1" applyBorder="1" applyAlignment="1">
      <alignment horizontal="right"/>
    </xf>
    <xf numFmtId="4" fontId="11" fillId="0" borderId="0" xfId="0" applyNumberFormat="1" applyFont="1" applyBorder="1" applyAlignment="1">
      <alignment horizontal="right" vertical="center"/>
    </xf>
    <xf numFmtId="0" fontId="11" fillId="0" borderId="0" xfId="0" applyFont="1"/>
    <xf numFmtId="4" fontId="26" fillId="0" borderId="13" xfId="0" applyNumberFormat="1" applyFont="1" applyBorder="1" applyAlignment="1">
      <alignment horizontal="right"/>
    </xf>
    <xf numFmtId="4" fontId="26" fillId="0" borderId="14" xfId="0" applyNumberFormat="1" applyFont="1" applyBorder="1" applyAlignment="1">
      <alignment horizontal="right"/>
    </xf>
    <xf numFmtId="4" fontId="26" fillId="0" borderId="15" xfId="0" applyNumberFormat="1" applyFont="1" applyBorder="1" applyAlignment="1">
      <alignment horizontal="right"/>
    </xf>
    <xf numFmtId="3" fontId="14" fillId="6" borderId="1" xfId="0" applyNumberFormat="1" applyFont="1" applyFill="1" applyBorder="1" applyAlignment="1">
      <alignment vertical="center"/>
    </xf>
    <xf numFmtId="3" fontId="14" fillId="6" borderId="3" xfId="0" applyNumberFormat="1" applyFont="1" applyFill="1" applyBorder="1" applyAlignment="1">
      <alignment vertical="center"/>
    </xf>
    <xf numFmtId="3" fontId="14" fillId="6" borderId="5" xfId="0" applyNumberFormat="1" applyFont="1" applyFill="1" applyBorder="1" applyAlignment="1">
      <alignment vertical="center"/>
    </xf>
    <xf numFmtId="3" fontId="14" fillId="6" borderId="6" xfId="0" applyNumberFormat="1" applyFont="1" applyFill="1" applyBorder="1" applyAlignment="1">
      <alignment vertical="center"/>
    </xf>
    <xf numFmtId="4" fontId="11" fillId="0" borderId="12" xfId="0" applyNumberFormat="1" applyFont="1" applyBorder="1" applyAlignment="1">
      <alignment horizontal="right" vertical="center"/>
    </xf>
    <xf numFmtId="4" fontId="27" fillId="0" borderId="11" xfId="0" applyNumberFormat="1" applyFont="1" applyBorder="1" applyAlignment="1">
      <alignment vertical="center"/>
    </xf>
    <xf numFmtId="0" fontId="14" fillId="0" borderId="2" xfId="0" applyFont="1" applyBorder="1" applyAlignment="1">
      <alignment horizontal="right" vertical="center"/>
    </xf>
    <xf numFmtId="4" fontId="14" fillId="0" borderId="2" xfId="0" applyNumberFormat="1" applyFont="1" applyBorder="1" applyAlignment="1">
      <alignment horizontal="right" vertical="center"/>
    </xf>
    <xf numFmtId="0" fontId="14" fillId="0" borderId="27" xfId="0" applyFont="1" applyBorder="1" applyAlignment="1">
      <alignment horizontal="right" vertical="center"/>
    </xf>
    <xf numFmtId="0" fontId="14" fillId="0" borderId="9" xfId="0" applyFont="1" applyBorder="1" applyAlignment="1">
      <alignment horizontal="right" vertical="center"/>
    </xf>
    <xf numFmtId="0" fontId="14" fillId="0" borderId="24" xfId="0" applyFont="1" applyBorder="1" applyAlignment="1">
      <alignment horizontal="right" vertical="center"/>
    </xf>
    <xf numFmtId="0" fontId="14" fillId="0" borderId="39" xfId="0" applyFont="1" applyBorder="1" applyAlignment="1">
      <alignment horizontal="right" vertical="center"/>
    </xf>
    <xf numFmtId="0" fontId="14" fillId="0" borderId="30" xfId="0" applyFont="1" applyBorder="1" applyAlignment="1">
      <alignment horizontal="right" vertical="center"/>
    </xf>
    <xf numFmtId="3" fontId="0" fillId="0" borderId="24" xfId="0" applyNumberFormat="1" applyBorder="1" applyAlignment="1">
      <alignment vertical="center"/>
    </xf>
    <xf numFmtId="3" fontId="0" fillId="0" borderId="2" xfId="0" applyNumberFormat="1" applyBorder="1" applyAlignment="1">
      <alignment vertical="center"/>
    </xf>
    <xf numFmtId="3" fontId="0" fillId="0" borderId="27" xfId="0" applyNumberFormat="1" applyBorder="1" applyAlignment="1">
      <alignment vertical="center"/>
    </xf>
    <xf numFmtId="3" fontId="28" fillId="0" borderId="9" xfId="0" applyNumberFormat="1" applyFont="1" applyBorder="1" applyAlignment="1">
      <alignment vertical="center"/>
    </xf>
    <xf numFmtId="0" fontId="28" fillId="0" borderId="11" xfId="0" applyFont="1" applyBorder="1" applyAlignment="1">
      <alignment vertical="center"/>
    </xf>
    <xf numFmtId="0" fontId="28" fillId="0" borderId="4" xfId="0" applyFont="1" applyBorder="1" applyAlignment="1">
      <alignment vertical="center"/>
    </xf>
    <xf numFmtId="0" fontId="29" fillId="0" borderId="7" xfId="0" applyFont="1" applyBorder="1" applyAlignment="1">
      <alignment vertical="center" wrapText="1"/>
    </xf>
    <xf numFmtId="0" fontId="0" fillId="0" borderId="32" xfId="0" applyBorder="1"/>
    <xf numFmtId="4" fontId="30" fillId="0" borderId="11" xfId="0" applyNumberFormat="1" applyFont="1" applyBorder="1" applyAlignment="1">
      <alignment vertical="center"/>
    </xf>
    <xf numFmtId="4" fontId="27" fillId="0" borderId="0" xfId="0" applyNumberFormat="1" applyFont="1" applyBorder="1" applyAlignment="1">
      <alignment vertical="center"/>
    </xf>
    <xf numFmtId="3" fontId="14" fillId="0" borderId="0" xfId="0" applyNumberFormat="1" applyFont="1" applyBorder="1" applyAlignment="1">
      <alignment vertical="center"/>
    </xf>
    <xf numFmtId="4" fontId="14" fillId="0" borderId="29" xfId="0" applyNumberFormat="1" applyFont="1" applyBorder="1" applyAlignment="1">
      <alignment vertical="center"/>
    </xf>
    <xf numFmtId="0" fontId="14" fillId="0" borderId="47" xfId="0" applyFont="1" applyBorder="1" applyAlignment="1">
      <alignment horizontal="right" vertical="center"/>
    </xf>
    <xf numFmtId="0" fontId="1" fillId="0" borderId="4" xfId="0" applyFont="1" applyBorder="1" applyAlignment="1">
      <alignment horizontal="center" vertical="center"/>
    </xf>
    <xf numFmtId="1" fontId="0" fillId="0" borderId="5" xfId="0" applyNumberFormat="1" applyBorder="1" applyAlignment="1">
      <alignment horizontal="center" vertical="center"/>
    </xf>
    <xf numFmtId="4" fontId="14" fillId="0" borderId="5" xfId="0" applyNumberFormat="1" applyFont="1" applyBorder="1" applyAlignment="1">
      <alignment vertical="center"/>
    </xf>
    <xf numFmtId="0" fontId="1" fillId="7" borderId="7" xfId="0" applyFont="1" applyFill="1" applyBorder="1" applyAlignment="1">
      <alignment horizontal="center" vertical="center"/>
    </xf>
    <xf numFmtId="0" fontId="1" fillId="7" borderId="4" xfId="0" applyFont="1" applyFill="1" applyBorder="1" applyAlignment="1">
      <alignment horizontal="center" vertical="center"/>
    </xf>
    <xf numFmtId="0" fontId="0" fillId="7" borderId="5" xfId="0" applyFill="1" applyBorder="1" applyAlignment="1">
      <alignment vertical="center"/>
    </xf>
    <xf numFmtId="1" fontId="0" fillId="7" borderId="5" xfId="0" applyNumberFormat="1" applyFill="1" applyBorder="1" applyAlignment="1">
      <alignment horizontal="center" vertical="center"/>
    </xf>
    <xf numFmtId="3" fontId="14" fillId="7" borderId="5" xfId="0" applyNumberFormat="1" applyFont="1" applyFill="1" applyBorder="1" applyAlignment="1">
      <alignment vertical="center"/>
    </xf>
    <xf numFmtId="4" fontId="14" fillId="7" borderId="5" xfId="0" applyNumberFormat="1" applyFont="1" applyFill="1" applyBorder="1" applyAlignment="1">
      <alignment vertical="center"/>
    </xf>
    <xf numFmtId="0" fontId="14" fillId="7" borderId="9" xfId="0" applyFont="1" applyFill="1" applyBorder="1" applyAlignment="1">
      <alignment horizontal="right" vertical="center"/>
    </xf>
    <xf numFmtId="0" fontId="1" fillId="7" borderId="5" xfId="0" applyFont="1" applyFill="1" applyBorder="1" applyAlignment="1">
      <alignment horizontal="center" vertical="center"/>
    </xf>
    <xf numFmtId="0" fontId="1" fillId="0" borderId="53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60" xfId="0" applyFont="1" applyBorder="1" applyAlignment="1">
      <alignment horizontal="center" vertical="center"/>
    </xf>
    <xf numFmtId="1" fontId="0" fillId="0" borderId="41" xfId="0" applyNumberFormat="1" applyBorder="1" applyAlignment="1">
      <alignment horizontal="center" vertical="center"/>
    </xf>
    <xf numFmtId="3" fontId="14" fillId="0" borderId="41" xfId="0" applyNumberFormat="1" applyFont="1" applyBorder="1" applyAlignment="1">
      <alignment vertical="center"/>
    </xf>
    <xf numFmtId="0" fontId="0" fillId="0" borderId="16" xfId="0" applyBorder="1" applyAlignment="1">
      <alignment vertical="center"/>
    </xf>
    <xf numFmtId="0" fontId="1" fillId="0" borderId="51" xfId="0" applyFont="1" applyBorder="1" applyAlignment="1">
      <alignment vertical="center"/>
    </xf>
    <xf numFmtId="0" fontId="14" fillId="0" borderId="5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1" fillId="0" borderId="11" xfId="0" applyFont="1" applyBorder="1" applyAlignment="1">
      <alignment vertical="center"/>
    </xf>
    <xf numFmtId="1" fontId="0" fillId="0" borderId="0" xfId="0" applyNumberFormat="1" applyBorder="1" applyAlignment="1">
      <alignment vertical="center"/>
    </xf>
    <xf numFmtId="4" fontId="14" fillId="0" borderId="6" xfId="0" applyNumberFormat="1" applyFont="1" applyBorder="1" applyAlignment="1">
      <alignment vertical="center"/>
    </xf>
    <xf numFmtId="0" fontId="14" fillId="0" borderId="9" xfId="0" applyFont="1" applyBorder="1" applyAlignment="1">
      <alignment vertical="center"/>
    </xf>
    <xf numFmtId="0" fontId="1" fillId="0" borderId="6" xfId="0" applyFont="1" applyBorder="1" applyAlignment="1">
      <alignment horizontal="center" vertical="center"/>
    </xf>
    <xf numFmtId="1" fontId="0" fillId="0" borderId="53" xfId="0" applyNumberFormat="1" applyBorder="1" applyAlignment="1">
      <alignment horizontal="center" vertical="center"/>
    </xf>
    <xf numFmtId="3" fontId="14" fillId="6" borderId="22" xfId="0" applyNumberFormat="1" applyFont="1" applyFill="1" applyBorder="1" applyAlignment="1">
      <alignment vertical="center"/>
    </xf>
    <xf numFmtId="0" fontId="1" fillId="0" borderId="11" xfId="0" applyFont="1" applyBorder="1" applyAlignment="1">
      <alignment horizontal="center" vertical="center"/>
    </xf>
    <xf numFmtId="3" fontId="14" fillId="0" borderId="44" xfId="0" applyNumberFormat="1" applyFont="1" applyBorder="1" applyAlignment="1">
      <alignment vertical="center"/>
    </xf>
    <xf numFmtId="0" fontId="0" fillId="0" borderId="11" xfId="0" applyBorder="1" applyAlignment="1">
      <alignment horizontal="left" vertical="center" wrapText="1"/>
    </xf>
    <xf numFmtId="0" fontId="0" fillId="0" borderId="11" xfId="0" applyBorder="1" applyAlignment="1">
      <alignment vertical="center" wrapText="1"/>
    </xf>
    <xf numFmtId="0" fontId="1" fillId="0" borderId="42" xfId="0" applyFont="1" applyBorder="1" applyAlignment="1">
      <alignment vertical="center"/>
    </xf>
    <xf numFmtId="4" fontId="14" fillId="0" borderId="42" xfId="0" applyNumberFormat="1" applyFont="1" applyBorder="1" applyAlignment="1">
      <alignment vertical="center"/>
    </xf>
    <xf numFmtId="0" fontId="14" fillId="0" borderId="39" xfId="0" applyFont="1" applyBorder="1" applyAlignment="1">
      <alignment vertical="center"/>
    </xf>
    <xf numFmtId="0" fontId="1" fillId="0" borderId="64" xfId="0" applyFont="1" applyBorder="1" applyAlignment="1">
      <alignment horizontal="center" vertical="center"/>
    </xf>
    <xf numFmtId="0" fontId="1" fillId="0" borderId="29" xfId="0" applyFont="1" applyBorder="1" applyAlignment="1">
      <alignment vertical="center"/>
    </xf>
    <xf numFmtId="0" fontId="14" fillId="0" borderId="30" xfId="0" applyFont="1" applyBorder="1" applyAlignment="1">
      <alignment vertical="center"/>
    </xf>
    <xf numFmtId="4" fontId="14" fillId="0" borderId="3" xfId="0" applyNumberFormat="1" applyFont="1" applyBorder="1" applyAlignment="1">
      <alignment vertical="center"/>
    </xf>
    <xf numFmtId="4" fontId="31" fillId="0" borderId="11" xfId="0" applyNumberFormat="1" applyFont="1" applyBorder="1" applyAlignment="1">
      <alignment vertical="center"/>
    </xf>
    <xf numFmtId="4" fontId="14" fillId="6" borderId="35" xfId="0" applyNumberFormat="1" applyFont="1" applyFill="1" applyBorder="1" applyAlignment="1">
      <alignment horizontal="right" vertical="center"/>
    </xf>
    <xf numFmtId="4" fontId="14" fillId="6" borderId="36" xfId="0" applyNumberFormat="1" applyFont="1" applyFill="1" applyBorder="1" applyAlignment="1">
      <alignment horizontal="right" vertical="center"/>
    </xf>
    <xf numFmtId="0" fontId="14" fillId="6" borderId="37" xfId="0" applyFont="1" applyFill="1" applyBorder="1" applyAlignment="1">
      <alignment horizontal="right" vertical="center"/>
    </xf>
    <xf numFmtId="4" fontId="14" fillId="6" borderId="38" xfId="0" applyNumberFormat="1" applyFont="1" applyFill="1" applyBorder="1" applyAlignment="1">
      <alignment horizontal="right" vertical="center"/>
    </xf>
    <xf numFmtId="0" fontId="14" fillId="6" borderId="11" xfId="0" applyFont="1" applyFill="1" applyBorder="1" applyAlignment="1">
      <alignment horizontal="right" vertical="center"/>
    </xf>
    <xf numFmtId="0" fontId="1" fillId="6" borderId="11" xfId="0" applyFont="1" applyFill="1" applyBorder="1" applyAlignment="1">
      <alignment horizontal="right" vertical="center"/>
    </xf>
    <xf numFmtId="4" fontId="14" fillId="6" borderId="52" xfId="0" applyNumberFormat="1" applyFont="1" applyFill="1" applyBorder="1" applyAlignment="1">
      <alignment horizontal="right" vertical="center"/>
    </xf>
    <xf numFmtId="4" fontId="14" fillId="6" borderId="37" xfId="0" applyNumberFormat="1" applyFont="1" applyFill="1" applyBorder="1" applyAlignment="1">
      <alignment horizontal="right" vertical="center"/>
    </xf>
    <xf numFmtId="4" fontId="14" fillId="6" borderId="11" xfId="0" applyNumberFormat="1" applyFont="1" applyFill="1" applyBorder="1" applyAlignment="1">
      <alignment horizontal="right" vertical="center"/>
    </xf>
    <xf numFmtId="4" fontId="1" fillId="6" borderId="11" xfId="0" applyNumberFormat="1" applyFont="1" applyFill="1" applyBorder="1" applyAlignment="1">
      <alignment vertical="center"/>
    </xf>
    <xf numFmtId="4" fontId="8" fillId="6" borderId="11" xfId="0" applyNumberFormat="1" applyFont="1" applyFill="1" applyBorder="1" applyAlignment="1">
      <alignment horizontal="center" vertical="center"/>
    </xf>
    <xf numFmtId="4" fontId="14" fillId="0" borderId="41" xfId="0" applyNumberFormat="1" applyFont="1" applyBorder="1" applyAlignment="1">
      <alignment vertical="center"/>
    </xf>
    <xf numFmtId="4" fontId="6" fillId="2" borderId="7" xfId="0" applyNumberFormat="1" applyFont="1" applyFill="1" applyBorder="1" applyAlignment="1">
      <alignment horizontal="center" vertical="center"/>
    </xf>
    <xf numFmtId="4" fontId="11" fillId="0" borderId="7" xfId="0" applyNumberFormat="1" applyFont="1" applyBorder="1" applyAlignment="1">
      <alignment horizontal="center" vertical="center"/>
    </xf>
    <xf numFmtId="4" fontId="11" fillId="0" borderId="13" xfId="0" applyNumberFormat="1" applyFont="1" applyBorder="1" applyAlignment="1">
      <alignment horizontal="center" vertical="center"/>
    </xf>
    <xf numFmtId="4" fontId="11" fillId="0" borderId="34" xfId="0" applyNumberFormat="1" applyFont="1" applyBorder="1" applyAlignment="1">
      <alignment horizontal="center" vertical="center"/>
    </xf>
    <xf numFmtId="0" fontId="0" fillId="0" borderId="0" xfId="0" applyBorder="1"/>
    <xf numFmtId="4" fontId="6" fillId="2" borderId="11" xfId="0" applyNumberFormat="1" applyFont="1" applyFill="1" applyBorder="1" applyAlignment="1">
      <alignment horizontal="center" vertical="center"/>
    </xf>
    <xf numFmtId="0" fontId="32" fillId="0" borderId="24" xfId="0" applyFont="1" applyBorder="1" applyAlignment="1">
      <alignment horizontal="center" vertical="center"/>
    </xf>
    <xf numFmtId="0" fontId="32" fillId="0" borderId="2" xfId="0" applyFont="1" applyBorder="1" applyAlignment="1">
      <alignment horizontal="right" vertical="center"/>
    </xf>
    <xf numFmtId="4" fontId="32" fillId="0" borderId="2" xfId="0" applyNumberFormat="1" applyFont="1" applyBorder="1" applyAlignment="1">
      <alignment horizontal="right" vertical="center"/>
    </xf>
    <xf numFmtId="0" fontId="32" fillId="7" borderId="9" xfId="0" applyFont="1" applyFill="1" applyBorder="1" applyAlignment="1">
      <alignment horizontal="right" vertical="center"/>
    </xf>
    <xf numFmtId="0" fontId="32" fillId="0" borderId="9" xfId="0" applyFont="1" applyBorder="1" applyAlignment="1">
      <alignment horizontal="right" vertical="center"/>
    </xf>
    <xf numFmtId="0" fontId="32" fillId="0" borderId="24" xfId="0" applyFont="1" applyBorder="1" applyAlignment="1">
      <alignment horizontal="right" vertical="center"/>
    </xf>
    <xf numFmtId="0" fontId="32" fillId="0" borderId="30" xfId="0" applyFont="1" applyBorder="1" applyAlignment="1">
      <alignment horizontal="right" vertical="center"/>
    </xf>
    <xf numFmtId="0" fontId="32" fillId="0" borderId="27" xfId="0" applyFont="1" applyBorder="1" applyAlignment="1">
      <alignment vertical="center"/>
    </xf>
    <xf numFmtId="0" fontId="32" fillId="0" borderId="39" xfId="0" applyFont="1" applyBorder="1" applyAlignment="1">
      <alignment horizontal="right" vertical="center"/>
    </xf>
    <xf numFmtId="0" fontId="32" fillId="0" borderId="50" xfId="0" applyFont="1" applyBorder="1" applyAlignment="1">
      <alignment vertical="center"/>
    </xf>
    <xf numFmtId="0" fontId="32" fillId="0" borderId="9" xfId="0" applyFont="1" applyBorder="1" applyAlignment="1">
      <alignment vertical="center"/>
    </xf>
    <xf numFmtId="0" fontId="32" fillId="0" borderId="39" xfId="0" applyFont="1" applyBorder="1" applyAlignment="1">
      <alignment vertical="center"/>
    </xf>
    <xf numFmtId="0" fontId="32" fillId="0" borderId="30" xfId="0" applyFont="1" applyBorder="1" applyAlignment="1">
      <alignment vertical="center"/>
    </xf>
    <xf numFmtId="0" fontId="32" fillId="0" borderId="9" xfId="0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0" fillId="0" borderId="8" xfId="0" applyBorder="1" applyAlignment="1">
      <alignment vertical="center"/>
    </xf>
    <xf numFmtId="0" fontId="32" fillId="0" borderId="65" xfId="0" applyFont="1" applyBorder="1"/>
    <xf numFmtId="0" fontId="32" fillId="0" borderId="65" xfId="0" applyFont="1" applyBorder="1" applyAlignment="1">
      <alignment vertical="center"/>
    </xf>
    <xf numFmtId="0" fontId="32" fillId="0" borderId="24" xfId="0" applyFont="1" applyBorder="1" applyAlignment="1">
      <alignment vertical="center"/>
    </xf>
    <xf numFmtId="0" fontId="0" fillId="0" borderId="34" xfId="0" applyBorder="1" applyAlignment="1">
      <alignment vertical="center"/>
    </xf>
    <xf numFmtId="0" fontId="23" fillId="0" borderId="1" xfId="0" applyFont="1" applyBorder="1" applyAlignment="1">
      <alignment vertical="center"/>
    </xf>
    <xf numFmtId="1" fontId="33" fillId="0" borderId="1" xfId="0" applyNumberFormat="1" applyFont="1" applyBorder="1" applyAlignment="1">
      <alignment horizontal="center" vertical="center"/>
    </xf>
    <xf numFmtId="0" fontId="33" fillId="0" borderId="1" xfId="0" applyFont="1" applyBorder="1" applyAlignment="1">
      <alignment horizontal="center" vertical="center"/>
    </xf>
    <xf numFmtId="1" fontId="33" fillId="0" borderId="6" xfId="0" applyNumberFormat="1" applyFont="1" applyBorder="1" applyAlignment="1">
      <alignment horizontal="center" vertical="center"/>
    </xf>
    <xf numFmtId="1" fontId="33" fillId="0" borderId="29" xfId="0" applyNumberFormat="1" applyFont="1" applyBorder="1" applyAlignment="1">
      <alignment horizontal="center" vertical="center"/>
    </xf>
    <xf numFmtId="1" fontId="33" fillId="0" borderId="42" xfId="0" applyNumberFormat="1" applyFont="1" applyBorder="1" applyAlignment="1">
      <alignment horizontal="center" vertical="center"/>
    </xf>
    <xf numFmtId="1" fontId="33" fillId="0" borderId="41" xfId="0" applyNumberFormat="1" applyFont="1" applyBorder="1" applyAlignment="1">
      <alignment horizontal="center" vertical="center"/>
    </xf>
    <xf numFmtId="1" fontId="33" fillId="0" borderId="3" xfId="0" applyNumberFormat="1" applyFont="1" applyBorder="1" applyAlignment="1">
      <alignment horizontal="center" vertical="center"/>
    </xf>
    <xf numFmtId="0" fontId="34" fillId="2" borderId="5" xfId="0" applyFont="1" applyFill="1" applyBorder="1" applyAlignment="1">
      <alignment horizontal="center" vertical="center"/>
    </xf>
    <xf numFmtId="0" fontId="12" fillId="2" borderId="0" xfId="0" applyFont="1" applyFill="1" applyAlignment="1">
      <alignment horizontal="left"/>
    </xf>
    <xf numFmtId="0" fontId="0" fillId="0" borderId="0" xfId="0" applyFill="1" applyBorder="1" applyAlignment="1">
      <alignment vertical="center"/>
    </xf>
    <xf numFmtId="0" fontId="29" fillId="0" borderId="0" xfId="0" applyFont="1" applyBorder="1" applyAlignment="1">
      <alignment vertical="center" wrapText="1"/>
    </xf>
    <xf numFmtId="0" fontId="22" fillId="2" borderId="0" xfId="0" applyFont="1" applyFill="1" applyAlignment="1">
      <alignment horizontal="left"/>
    </xf>
    <xf numFmtId="0" fontId="10" fillId="0" borderId="0" xfId="0" applyFont="1" applyAlignment="1">
      <alignment horizontal="left"/>
    </xf>
    <xf numFmtId="0" fontId="10" fillId="0" borderId="0" xfId="0" applyFont="1"/>
    <xf numFmtId="3" fontId="1" fillId="0" borderId="11" xfId="0" applyNumberFormat="1" applyFont="1" applyBorder="1" applyAlignment="1">
      <alignment vertical="center"/>
    </xf>
    <xf numFmtId="0" fontId="0" fillId="0" borderId="16" xfId="0" applyFill="1" applyBorder="1" applyAlignment="1">
      <alignment vertical="center" wrapText="1"/>
    </xf>
    <xf numFmtId="0" fontId="14" fillId="0" borderId="65" xfId="0" applyFont="1" applyBorder="1" applyAlignment="1">
      <alignment vertical="center"/>
    </xf>
    <xf numFmtId="0" fontId="14" fillId="0" borderId="24" xfId="0" applyFont="1" applyBorder="1" applyAlignment="1">
      <alignment vertical="center"/>
    </xf>
    <xf numFmtId="0" fontId="1" fillId="3" borderId="13" xfId="0" applyFont="1" applyFill="1" applyBorder="1" applyAlignment="1">
      <alignment vertical="center"/>
    </xf>
    <xf numFmtId="0" fontId="0" fillId="0" borderId="21" xfId="0" applyBorder="1"/>
    <xf numFmtId="0" fontId="0" fillId="0" borderId="66" xfId="0" applyBorder="1"/>
    <xf numFmtId="4" fontId="30" fillId="4" borderId="10" xfId="0" applyNumberFormat="1" applyFont="1" applyFill="1" applyBorder="1" applyAlignment="1">
      <alignment vertical="center"/>
    </xf>
    <xf numFmtId="4" fontId="18" fillId="0" borderId="17" xfId="0" applyNumberFormat="1" applyFont="1" applyBorder="1"/>
    <xf numFmtId="4" fontId="11" fillId="0" borderId="52" xfId="0" applyNumberFormat="1" applyFont="1" applyBorder="1" applyAlignment="1">
      <alignment horizontal="center" vertical="center"/>
    </xf>
    <xf numFmtId="0" fontId="0" fillId="0" borderId="35" xfId="0" applyBorder="1"/>
    <xf numFmtId="4" fontId="1" fillId="0" borderId="35" xfId="0" applyNumberFormat="1" applyFont="1" applyBorder="1" applyAlignment="1">
      <alignment horizontal="center" vertical="center"/>
    </xf>
    <xf numFmtId="4" fontId="26" fillId="0" borderId="17" xfId="0" applyNumberFormat="1" applyFont="1" applyBorder="1" applyAlignment="1">
      <alignment horizontal="right"/>
    </xf>
    <xf numFmtId="0" fontId="11" fillId="0" borderId="13" xfId="0" applyFont="1" applyBorder="1"/>
    <xf numFmtId="4" fontId="6" fillId="2" borderId="7" xfId="0" applyNumberFormat="1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4" fontId="11" fillId="0" borderId="7" xfId="0" applyNumberFormat="1" applyFont="1" applyBorder="1" applyAlignment="1">
      <alignment horizontal="center" vertical="center"/>
    </xf>
    <xf numFmtId="4" fontId="28" fillId="0" borderId="7" xfId="0" applyNumberFormat="1" applyFont="1" applyBorder="1" applyAlignment="1">
      <alignment horizontal="center" vertical="center"/>
    </xf>
    <xf numFmtId="0" fontId="28" fillId="0" borderId="12" xfId="0" applyFont="1" applyBorder="1" applyAlignment="1">
      <alignment horizontal="center" vertical="center"/>
    </xf>
    <xf numFmtId="4" fontId="11" fillId="0" borderId="13" xfId="0" applyNumberFormat="1" applyFont="1" applyBorder="1" applyAlignment="1">
      <alignment horizontal="center" vertical="center"/>
    </xf>
    <xf numFmtId="0" fontId="0" fillId="0" borderId="61" xfId="0" applyBorder="1" applyAlignment="1">
      <alignment horizontal="center" vertical="center"/>
    </xf>
    <xf numFmtId="4" fontId="11" fillId="0" borderId="59" xfId="0" applyNumberFormat="1" applyFont="1" applyBorder="1" applyAlignment="1">
      <alignment horizontal="center" vertical="center"/>
    </xf>
    <xf numFmtId="0" fontId="0" fillId="0" borderId="63" xfId="0" applyBorder="1" applyAlignment="1">
      <alignment horizontal="center" vertical="center"/>
    </xf>
    <xf numFmtId="0" fontId="0" fillId="0" borderId="38" xfId="0" applyBorder="1" applyAlignment="1">
      <alignment vertical="center" wrapText="1"/>
    </xf>
    <xf numFmtId="0" fontId="0" fillId="0" borderId="40" xfId="0" applyBorder="1" applyAlignment="1">
      <alignment vertical="center" wrapText="1"/>
    </xf>
    <xf numFmtId="0" fontId="0" fillId="0" borderId="32" xfId="0" applyBorder="1" applyAlignment="1">
      <alignment vertical="center" wrapText="1"/>
    </xf>
    <xf numFmtId="0" fontId="0" fillId="0" borderId="40" xfId="0" applyBorder="1" applyAlignment="1">
      <alignment vertical="center"/>
    </xf>
    <xf numFmtId="4" fontId="11" fillId="0" borderId="34" xfId="0" applyNumberFormat="1" applyFont="1" applyBorder="1" applyAlignment="1">
      <alignment horizontal="center" vertical="center"/>
    </xf>
    <xf numFmtId="0" fontId="0" fillId="0" borderId="62" xfId="0" applyBorder="1" applyAlignment="1">
      <alignment horizontal="center" vertical="center"/>
    </xf>
    <xf numFmtId="0" fontId="23" fillId="0" borderId="32" xfId="0" applyFont="1" applyBorder="1" applyAlignment="1">
      <alignment vertical="center" wrapText="1"/>
    </xf>
    <xf numFmtId="0" fontId="23" fillId="0" borderId="40" xfId="0" applyFont="1" applyBorder="1" applyAlignment="1">
      <alignment vertical="center" wrapText="1"/>
    </xf>
    <xf numFmtId="0" fontId="23" fillId="0" borderId="38" xfId="0" applyFont="1" applyBorder="1" applyAlignment="1">
      <alignment vertical="center" wrapText="1"/>
    </xf>
  </cellXfs>
  <cellStyles count="1"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50800</xdr:colOff>
      <xdr:row>0</xdr:row>
      <xdr:rowOff>41275</xdr:rowOff>
    </xdr:from>
    <xdr:to>
      <xdr:col>0</xdr:col>
      <xdr:colOff>822325</xdr:colOff>
      <xdr:row>4</xdr:row>
      <xdr:rowOff>66675</xdr:rowOff>
    </xdr:to>
    <xdr:pic>
      <xdr:nvPicPr>
        <xdr:cNvPr id="1213" name="Picture 1" descr="C:\Documents and Settings\Jitka Perdulová\Dokumenty\Obrázky\znak\znak 4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0800" y="41275"/>
          <a:ext cx="771525" cy="850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2:J208"/>
  <sheetViews>
    <sheetView tabSelected="1" view="pageBreakPreview" topLeftCell="A60" zoomScale="60" zoomScaleNormal="100" workbookViewId="0">
      <selection activeCell="H93" sqref="H93"/>
    </sheetView>
  </sheetViews>
  <sheetFormatPr defaultRowHeight="12.75"/>
  <cols>
    <col min="1" max="1" width="43.85546875" customWidth="1"/>
    <col min="2" max="2" width="19.28515625" customWidth="1"/>
    <col min="3" max="3" width="28.140625" bestFit="1" customWidth="1"/>
    <col min="4" max="4" width="13.7109375" bestFit="1" customWidth="1"/>
    <col min="5" max="5" width="17.28515625" customWidth="1"/>
    <col min="6" max="6" width="22.5703125" bestFit="1" customWidth="1"/>
    <col min="7" max="7" width="9.28515625" bestFit="1" customWidth="1"/>
    <col min="8" max="8" width="13.5703125" bestFit="1" customWidth="1"/>
    <col min="9" max="9" width="12.28515625" bestFit="1" customWidth="1"/>
    <col min="10" max="10" width="10.140625" bestFit="1" customWidth="1"/>
  </cols>
  <sheetData>
    <row r="2" spans="1:8" ht="18">
      <c r="B2" s="116" t="s">
        <v>55</v>
      </c>
      <c r="C2" s="116"/>
    </row>
    <row r="3" spans="1:8" ht="18">
      <c r="B3" s="116" t="s">
        <v>71</v>
      </c>
    </row>
    <row r="4" spans="1:8" ht="18">
      <c r="B4" s="116" t="s">
        <v>72</v>
      </c>
    </row>
    <row r="7" spans="1:8" hidden="1"/>
    <row r="8" spans="1:8" hidden="1"/>
    <row r="9" spans="1:8" ht="23.25">
      <c r="A9" s="214" t="s">
        <v>111</v>
      </c>
      <c r="B9" s="215"/>
      <c r="C9" s="117"/>
      <c r="D9" s="117"/>
      <c r="E9" s="117"/>
      <c r="F9" s="117"/>
    </row>
    <row r="11" spans="1:8" ht="14.25">
      <c r="A11" s="119" t="s">
        <v>155</v>
      </c>
    </row>
    <row r="12" spans="1:8" ht="14.25">
      <c r="A12" s="119"/>
    </row>
    <row r="13" spans="1:8" ht="18">
      <c r="A13" s="225" t="s">
        <v>112</v>
      </c>
    </row>
    <row r="14" spans="1:8" ht="13.5" thickBot="1"/>
    <row r="15" spans="1:8" ht="33.75" thickBot="1">
      <c r="A15" s="12"/>
      <c r="B15" s="20" t="s">
        <v>0</v>
      </c>
      <c r="C15" s="19" t="s">
        <v>1</v>
      </c>
      <c r="D15" s="21" t="s">
        <v>2</v>
      </c>
      <c r="E15" s="17" t="s">
        <v>113</v>
      </c>
      <c r="F15" s="19" t="s">
        <v>3</v>
      </c>
      <c r="G15" s="1"/>
      <c r="H15" s="1"/>
    </row>
    <row r="16" spans="1:8" ht="24.95" customHeight="1">
      <c r="A16" s="22" t="s">
        <v>4</v>
      </c>
      <c r="B16" s="138">
        <v>2492000</v>
      </c>
      <c r="C16" s="139">
        <v>1234000</v>
      </c>
      <c r="D16" s="140">
        <f>SUM(B16:C16)</f>
        <v>3726000</v>
      </c>
      <c r="E16" s="141">
        <v>3632443.17</v>
      </c>
      <c r="F16" s="371">
        <v>97.49</v>
      </c>
    </row>
    <row r="17" spans="1:8" ht="24.95" customHeight="1">
      <c r="A17" s="23" t="s">
        <v>5</v>
      </c>
      <c r="B17" s="142">
        <v>2444000</v>
      </c>
      <c r="C17" s="143">
        <v>715000</v>
      </c>
      <c r="D17" s="144">
        <f>SUM(B17:C17)</f>
        <v>3159000</v>
      </c>
      <c r="E17" s="145">
        <v>2937863.52</v>
      </c>
      <c r="F17" s="372">
        <v>92.99</v>
      </c>
      <c r="H17" s="5"/>
    </row>
    <row r="18" spans="1:8" ht="24.95" customHeight="1">
      <c r="A18" s="23" t="s">
        <v>6</v>
      </c>
      <c r="B18" s="146" t="s">
        <v>12</v>
      </c>
      <c r="C18" s="143">
        <v>396000</v>
      </c>
      <c r="D18" s="144">
        <f>SUM(C18)</f>
        <v>396000</v>
      </c>
      <c r="E18" s="145">
        <v>395534</v>
      </c>
      <c r="F18" s="372">
        <v>99.88</v>
      </c>
      <c r="H18" s="5"/>
    </row>
    <row r="19" spans="1:8" ht="24.95" customHeight="1" thickBot="1">
      <c r="A19" s="132" t="s">
        <v>7</v>
      </c>
      <c r="B19" s="147">
        <v>13342000</v>
      </c>
      <c r="C19" s="148">
        <v>12438000</v>
      </c>
      <c r="D19" s="149">
        <f>SUM(B19:C19)</f>
        <v>25780000</v>
      </c>
      <c r="E19" s="150">
        <v>44185515.119999997</v>
      </c>
      <c r="F19" s="373"/>
      <c r="G19" s="41"/>
      <c r="H19" s="5"/>
    </row>
    <row r="20" spans="1:8" ht="24.95" hidden="1" customHeight="1" thickBot="1">
      <c r="A20" s="25"/>
      <c r="B20" s="151"/>
      <c r="C20" s="152"/>
      <c r="D20" s="153"/>
      <c r="E20" s="154"/>
      <c r="F20" s="374"/>
      <c r="H20" s="5"/>
    </row>
    <row r="21" spans="1:8" ht="24.95" customHeight="1" thickBot="1">
      <c r="A21" s="13" t="s">
        <v>8</v>
      </c>
      <c r="B21" s="157">
        <f>SUM(B16:B20)</f>
        <v>18278000</v>
      </c>
      <c r="C21" s="158">
        <f>SUM(C16:C20)</f>
        <v>14783000</v>
      </c>
      <c r="D21" s="159">
        <f>SUM(D16:D20)</f>
        <v>33061000</v>
      </c>
      <c r="E21" s="160">
        <f>SUM(E16:E20)</f>
        <v>51151355.809999995</v>
      </c>
      <c r="F21" s="375"/>
      <c r="H21" s="5"/>
    </row>
    <row r="22" spans="1:8" ht="24.95" customHeight="1">
      <c r="A22" s="212" t="s">
        <v>153</v>
      </c>
      <c r="B22" s="142">
        <v>-430000</v>
      </c>
      <c r="C22" s="210">
        <v>-40000</v>
      </c>
      <c r="D22" s="144">
        <f>SUM(B22:C22)</f>
        <v>-470000</v>
      </c>
      <c r="E22" s="145">
        <v>-221600</v>
      </c>
      <c r="F22" s="372"/>
      <c r="H22" s="5"/>
    </row>
    <row r="23" spans="1:8" ht="24.95" customHeight="1" thickBot="1">
      <c r="A23" s="213" t="s">
        <v>88</v>
      </c>
      <c r="B23" s="155" t="s">
        <v>12</v>
      </c>
      <c r="C23" s="152" t="s">
        <v>12</v>
      </c>
      <c r="D23" s="156" t="s">
        <v>12</v>
      </c>
      <c r="E23" s="154">
        <v>-18690411.25</v>
      </c>
      <c r="F23" s="374"/>
      <c r="H23" s="5"/>
    </row>
    <row r="24" spans="1:8" ht="24.95" customHeight="1" thickBot="1">
      <c r="A24" s="13" t="s">
        <v>101</v>
      </c>
      <c r="B24" s="157">
        <f>SUM(B21:B23)</f>
        <v>17848000</v>
      </c>
      <c r="C24" s="158">
        <f>SUM(C21:C23)</f>
        <v>14743000</v>
      </c>
      <c r="D24" s="159">
        <f>SUM(D21:D23)</f>
        <v>32591000</v>
      </c>
      <c r="E24" s="160">
        <f>SUM(E21:E23)</f>
        <v>32239344.559999995</v>
      </c>
      <c r="F24" s="375">
        <v>98.92</v>
      </c>
      <c r="G24" s="40"/>
      <c r="H24" s="5"/>
    </row>
    <row r="25" spans="1:8" ht="3.95" customHeight="1" thickBot="1">
      <c r="A25" s="13"/>
      <c r="B25" s="9"/>
      <c r="C25" s="10"/>
      <c r="D25" s="16"/>
      <c r="E25" s="18"/>
      <c r="F25" s="376"/>
      <c r="G25" s="40"/>
      <c r="H25" s="5"/>
    </row>
    <row r="26" spans="1:8" ht="24.95" customHeight="1">
      <c r="A26" s="26" t="s">
        <v>9</v>
      </c>
      <c r="B26" s="161">
        <v>15727000</v>
      </c>
      <c r="C26" s="162">
        <v>6062000</v>
      </c>
      <c r="D26" s="163">
        <f>SUM(B26:C26)</f>
        <v>21789000</v>
      </c>
      <c r="E26" s="164">
        <v>39319006.340000004</v>
      </c>
      <c r="F26" s="377"/>
      <c r="H26" s="5"/>
    </row>
    <row r="27" spans="1:8" ht="24.95" customHeight="1" thickBot="1">
      <c r="A27" s="24" t="s">
        <v>10</v>
      </c>
      <c r="B27" s="147">
        <v>1551000</v>
      </c>
      <c r="C27" s="167">
        <v>8679000</v>
      </c>
      <c r="D27" s="149">
        <f>SUM(B27:C27)</f>
        <v>10230000</v>
      </c>
      <c r="E27" s="150">
        <v>10224856.890000001</v>
      </c>
      <c r="F27" s="378">
        <v>99.42</v>
      </c>
      <c r="H27" s="5"/>
    </row>
    <row r="28" spans="1:8" ht="24.95" customHeight="1" thickBot="1">
      <c r="A28" s="14" t="s">
        <v>11</v>
      </c>
      <c r="B28" s="157">
        <f>SUM(B26:B27)</f>
        <v>17278000</v>
      </c>
      <c r="C28" s="158">
        <f>SUM(C26:C27)</f>
        <v>14741000</v>
      </c>
      <c r="D28" s="159">
        <f>SUM(D26:D27)</f>
        <v>32019000</v>
      </c>
      <c r="E28" s="160">
        <f>SUM(E26:E27)</f>
        <v>49543863.230000004</v>
      </c>
      <c r="F28" s="379"/>
      <c r="H28" s="5"/>
    </row>
    <row r="29" spans="1:8" ht="24.95" customHeight="1">
      <c r="A29" s="212" t="s">
        <v>153</v>
      </c>
      <c r="B29" s="165">
        <v>-430000</v>
      </c>
      <c r="C29" s="210">
        <v>-40000</v>
      </c>
      <c r="D29" s="166">
        <f>SUM(B29:C29)</f>
        <v>-470000</v>
      </c>
      <c r="E29" s="145">
        <v>-235911.25</v>
      </c>
      <c r="F29" s="372"/>
      <c r="H29" s="5"/>
    </row>
    <row r="30" spans="1:8" ht="24.95" customHeight="1" thickBot="1">
      <c r="A30" s="213" t="s">
        <v>88</v>
      </c>
      <c r="B30" s="155" t="s">
        <v>12</v>
      </c>
      <c r="C30" s="152" t="s">
        <v>12</v>
      </c>
      <c r="D30" s="156" t="s">
        <v>12</v>
      </c>
      <c r="E30" s="154">
        <v>-18676100</v>
      </c>
      <c r="F30" s="374"/>
      <c r="H30" s="5"/>
    </row>
    <row r="31" spans="1:8" ht="24.95" hidden="1" customHeight="1" thickBot="1">
      <c r="A31" s="25"/>
      <c r="B31" s="151"/>
      <c r="C31" s="168"/>
      <c r="D31" s="153"/>
      <c r="E31" s="154"/>
      <c r="F31" s="374"/>
      <c r="H31" s="5"/>
    </row>
    <row r="32" spans="1:8" ht="24.95" customHeight="1" thickBot="1">
      <c r="A32" s="14" t="s">
        <v>102</v>
      </c>
      <c r="B32" s="157">
        <f>SUM(B28:B31)</f>
        <v>16848000</v>
      </c>
      <c r="C32" s="158">
        <f>SUM(C28:C31)</f>
        <v>14701000</v>
      </c>
      <c r="D32" s="159">
        <f>SUM(D28:D31)</f>
        <v>31549000</v>
      </c>
      <c r="E32" s="160">
        <f>SUM(E28:E31)</f>
        <v>30631851.980000004</v>
      </c>
      <c r="F32" s="379">
        <v>98.35</v>
      </c>
      <c r="H32" s="4"/>
    </row>
    <row r="33" spans="1:8" ht="3.95" customHeight="1" thickBot="1">
      <c r="A33" s="14"/>
      <c r="B33" s="9"/>
      <c r="C33" s="10"/>
      <c r="D33" s="16"/>
      <c r="E33" s="18"/>
      <c r="F33" s="380"/>
      <c r="H33" s="4"/>
    </row>
    <row r="34" spans="1:8" ht="24.95" customHeight="1" thickBot="1">
      <c r="A34" s="27" t="s">
        <v>116</v>
      </c>
      <c r="B34" s="211">
        <f>SUM(B24,-B32)</f>
        <v>1000000</v>
      </c>
      <c r="C34" s="134">
        <f>SUM(C24,-C32)</f>
        <v>42000</v>
      </c>
      <c r="D34" s="135">
        <f>SUM(D24,-D32)</f>
        <v>1042000</v>
      </c>
      <c r="E34" s="136">
        <f>SUM(E24,-E32)</f>
        <v>1607492.5799999908</v>
      </c>
      <c r="F34" s="381"/>
      <c r="H34" s="5"/>
    </row>
    <row r="35" spans="1:8" ht="3.95" customHeight="1" thickBot="1">
      <c r="A35" s="28"/>
      <c r="B35" s="29"/>
      <c r="C35" s="30"/>
      <c r="D35" s="31"/>
      <c r="E35" s="32"/>
      <c r="F35" s="122"/>
      <c r="H35" s="5"/>
    </row>
    <row r="36" spans="1:8" ht="24.95" customHeight="1" thickBot="1">
      <c r="A36" s="217" t="s">
        <v>117</v>
      </c>
      <c r="B36" s="169"/>
      <c r="C36" s="170"/>
      <c r="D36" s="171"/>
      <c r="E36" s="173">
        <v>-50000</v>
      </c>
      <c r="F36" s="172"/>
    </row>
    <row r="37" spans="1:8" ht="24.95" hidden="1" customHeight="1" thickBot="1">
      <c r="A37" s="217"/>
      <c r="B37" s="169"/>
      <c r="C37" s="170"/>
      <c r="D37" s="171"/>
      <c r="E37" s="173"/>
      <c r="F37" s="172"/>
    </row>
    <row r="38" spans="1:8" ht="27" customHeight="1" thickBot="1">
      <c r="A38" s="218" t="s">
        <v>147</v>
      </c>
      <c r="B38" s="219"/>
      <c r="C38" s="174"/>
      <c r="D38" s="175"/>
      <c r="E38" s="176">
        <v>-100000</v>
      </c>
      <c r="F38" s="177"/>
    </row>
    <row r="39" spans="1:8" ht="24.95" customHeight="1" thickBot="1">
      <c r="A39" s="137" t="s">
        <v>119</v>
      </c>
      <c r="B39" s="169"/>
      <c r="C39" s="170"/>
      <c r="D39" s="171"/>
      <c r="E39" s="176">
        <v>-9826.5300000000007</v>
      </c>
      <c r="F39" s="177"/>
    </row>
    <row r="40" spans="1:8" ht="24.95" hidden="1" customHeight="1" thickBot="1">
      <c r="A40" s="216"/>
      <c r="B40" s="169"/>
      <c r="C40" s="174"/>
      <c r="D40" s="175"/>
      <c r="E40" s="176"/>
      <c r="F40" s="177"/>
    </row>
    <row r="41" spans="1:8" ht="24.95" customHeight="1" thickBot="1">
      <c r="A41" s="218" t="s">
        <v>150</v>
      </c>
      <c r="B41" s="169"/>
      <c r="C41" s="174"/>
      <c r="D41" s="175"/>
      <c r="E41" s="176">
        <v>23594.85</v>
      </c>
      <c r="F41" s="177"/>
    </row>
    <row r="42" spans="1:8" ht="24.95" customHeight="1" thickBot="1">
      <c r="A42" s="218" t="s">
        <v>134</v>
      </c>
      <c r="B42" s="169"/>
      <c r="C42" s="174">
        <v>-42000</v>
      </c>
      <c r="D42" s="175">
        <f>SUM(B42:C42)</f>
        <v>-42000</v>
      </c>
      <c r="E42" s="176">
        <v>-42030</v>
      </c>
      <c r="F42" s="177"/>
    </row>
    <row r="43" spans="1:8" ht="24.95" customHeight="1" thickBot="1">
      <c r="A43" s="218" t="s">
        <v>135</v>
      </c>
      <c r="B43" s="169"/>
      <c r="C43" s="174"/>
      <c r="D43" s="175"/>
      <c r="E43" s="176">
        <v>3435228</v>
      </c>
      <c r="F43" s="177"/>
    </row>
    <row r="44" spans="1:8" ht="7.5" customHeight="1" thickBot="1">
      <c r="A44" s="15"/>
      <c r="B44" s="271"/>
      <c r="C44" s="134"/>
      <c r="D44" s="135"/>
      <c r="E44" s="136"/>
      <c r="F44" s="424"/>
    </row>
    <row r="45" spans="1:8" ht="24.95" customHeight="1" thickBot="1">
      <c r="A45" s="272" t="s">
        <v>115</v>
      </c>
      <c r="B45" s="273" t="s">
        <v>12</v>
      </c>
      <c r="C45" s="274" t="s">
        <v>12</v>
      </c>
      <c r="D45" s="275" t="s">
        <v>12</v>
      </c>
      <c r="E45" s="431">
        <f>SUM(E34:E44)</f>
        <v>4864458.8999999911</v>
      </c>
      <c r="F45" s="276"/>
    </row>
    <row r="47" spans="1:8" ht="14.25">
      <c r="A47" s="118" t="s">
        <v>13</v>
      </c>
    </row>
    <row r="48" spans="1:8" ht="14.25">
      <c r="A48" s="119" t="s">
        <v>14</v>
      </c>
    </row>
    <row r="50" spans="1:4">
      <c r="A50" t="s">
        <v>122</v>
      </c>
    </row>
    <row r="51" spans="1:4">
      <c r="A51" t="s">
        <v>148</v>
      </c>
    </row>
    <row r="52" spans="1:4" ht="13.5" thickBot="1"/>
    <row r="53" spans="1:4" ht="30" customHeight="1" thickBot="1">
      <c r="A53" s="325" t="s">
        <v>118</v>
      </c>
      <c r="B53" s="327">
        <v>4864458.9000000004</v>
      </c>
    </row>
    <row r="54" spans="1:4" ht="12.75" customHeight="1" thickBot="1">
      <c r="A54" s="280" t="s">
        <v>124</v>
      </c>
      <c r="B54" s="279"/>
      <c r="C54" s="279"/>
    </row>
    <row r="55" spans="1:4" ht="30" customHeight="1" thickBot="1">
      <c r="A55" s="362" t="s">
        <v>114</v>
      </c>
      <c r="B55" s="311"/>
      <c r="C55" s="311">
        <v>1141746.54</v>
      </c>
    </row>
    <row r="56" spans="1:4" ht="27.95" customHeight="1" thickBot="1">
      <c r="A56" s="362" t="s">
        <v>125</v>
      </c>
      <c r="B56" s="311"/>
      <c r="C56" s="370">
        <v>-1000000</v>
      </c>
    </row>
    <row r="57" spans="1:4" ht="27.95" customHeight="1" thickBot="1">
      <c r="A57" s="425" t="s">
        <v>123</v>
      </c>
      <c r="B57" s="370">
        <v>-4722712.3600000003</v>
      </c>
      <c r="C57" s="326"/>
    </row>
    <row r="58" spans="1:4" ht="30" customHeight="1" thickBot="1">
      <c r="A58" s="325"/>
      <c r="B58" s="311">
        <f>SUM(B53:B57)</f>
        <v>141746.54000000004</v>
      </c>
      <c r="C58" s="311">
        <f>SUM(C55:C57)</f>
        <v>141746.54000000004</v>
      </c>
      <c r="D58" s="328"/>
    </row>
    <row r="59" spans="1:4" ht="30" customHeight="1">
      <c r="A59" s="420"/>
      <c r="B59" s="328"/>
      <c r="C59" s="328"/>
      <c r="D59" s="328"/>
    </row>
    <row r="60" spans="1:4" ht="18" customHeight="1">
      <c r="A60" s="419" t="s">
        <v>149</v>
      </c>
      <c r="B60" s="328"/>
      <c r="C60" s="328"/>
      <c r="D60" s="328"/>
    </row>
    <row r="61" spans="1:4">
      <c r="A61" s="419" t="s">
        <v>151</v>
      </c>
    </row>
    <row r="64" spans="1:4" ht="18">
      <c r="A64" s="225" t="s">
        <v>15</v>
      </c>
    </row>
    <row r="65" spans="1:5" ht="14.25">
      <c r="A65" s="119" t="s">
        <v>73</v>
      </c>
    </row>
    <row r="66" spans="1:5" ht="14.25">
      <c r="A66" s="119"/>
    </row>
    <row r="67" spans="1:5" ht="14.25">
      <c r="A67" s="119"/>
    </row>
    <row r="68" spans="1:5" ht="18">
      <c r="A68" s="225" t="s">
        <v>16</v>
      </c>
    </row>
    <row r="69" spans="1:5" ht="14.25">
      <c r="A69" s="119"/>
      <c r="E69" s="121"/>
    </row>
    <row r="70" spans="1:5" ht="14.25">
      <c r="A70" s="119" t="s">
        <v>121</v>
      </c>
    </row>
    <row r="71" spans="1:5" ht="14.25">
      <c r="A71" s="119" t="s">
        <v>120</v>
      </c>
    </row>
    <row r="72" spans="1:5" ht="14.25">
      <c r="A72" s="119"/>
    </row>
    <row r="73" spans="1:5" ht="14.25" hidden="1">
      <c r="A73" s="119"/>
    </row>
    <row r="74" spans="1:5" ht="14.25">
      <c r="A74" s="119"/>
    </row>
    <row r="75" spans="1:5" ht="18">
      <c r="A75" s="225" t="s">
        <v>89</v>
      </c>
    </row>
    <row r="76" spans="1:5" ht="13.5" thickBot="1"/>
    <row r="77" spans="1:5" ht="26.25" thickBot="1">
      <c r="A77" s="361" t="s">
        <v>137</v>
      </c>
      <c r="B77" s="82" t="s">
        <v>17</v>
      </c>
      <c r="C77" s="84" t="s">
        <v>18</v>
      </c>
      <c r="D77" s="83" t="s">
        <v>19</v>
      </c>
      <c r="E77" s="36" t="s">
        <v>20</v>
      </c>
    </row>
    <row r="78" spans="1:5" ht="26.25" thickBot="1">
      <c r="A78" s="224" t="s">
        <v>90</v>
      </c>
      <c r="B78" s="208">
        <v>70000</v>
      </c>
      <c r="C78" s="178">
        <v>30000</v>
      </c>
      <c r="D78" s="178">
        <v>0</v>
      </c>
      <c r="E78" s="310">
        <f>SUM(B78:D78)</f>
        <v>100000</v>
      </c>
    </row>
    <row r="79" spans="1:5" hidden="1">
      <c r="A79" s="109"/>
      <c r="B79" s="110"/>
      <c r="C79" s="111"/>
      <c r="D79" s="110"/>
      <c r="E79" s="111"/>
    </row>
    <row r="80" spans="1:5" ht="13.5" hidden="1" thickBot="1">
      <c r="A80" s="109"/>
      <c r="B80" s="110"/>
      <c r="C80" s="111"/>
      <c r="D80" s="110"/>
      <c r="E80" s="111"/>
    </row>
    <row r="81" spans="1:5">
      <c r="A81" s="109"/>
      <c r="B81" s="110"/>
      <c r="C81" s="111"/>
      <c r="D81" s="110"/>
      <c r="E81" s="111"/>
    </row>
    <row r="82" spans="1:5" ht="13.5" thickBot="1">
      <c r="A82" s="109"/>
      <c r="B82" s="110"/>
      <c r="C82" s="111"/>
      <c r="D82" s="110"/>
      <c r="E82" s="111"/>
    </row>
    <row r="83" spans="1:5" ht="15.75" thickBot="1">
      <c r="A83" s="86" t="s">
        <v>57</v>
      </c>
      <c r="B83" s="95" t="s">
        <v>86</v>
      </c>
      <c r="C83" s="178" t="s">
        <v>87</v>
      </c>
      <c r="D83" s="110"/>
      <c r="E83" s="111"/>
    </row>
    <row r="84" spans="1:5">
      <c r="A84" s="123" t="s">
        <v>138</v>
      </c>
      <c r="B84" s="434"/>
      <c r="C84" s="435"/>
      <c r="D84" s="110"/>
      <c r="E84" s="111"/>
    </row>
    <row r="85" spans="1:5" ht="15">
      <c r="A85" s="93" t="s">
        <v>59</v>
      </c>
      <c r="B85" s="432">
        <v>2153279.6</v>
      </c>
      <c r="C85" s="433">
        <v>0</v>
      </c>
      <c r="D85" s="182"/>
      <c r="E85" s="183"/>
    </row>
    <row r="86" spans="1:5" ht="15">
      <c r="A86" s="93" t="s">
        <v>60</v>
      </c>
      <c r="B86" s="281">
        <v>14105000</v>
      </c>
      <c r="C86" s="184">
        <v>0</v>
      </c>
      <c r="D86" s="182"/>
      <c r="E86" s="183"/>
    </row>
    <row r="87" spans="1:5" ht="15">
      <c r="A87" s="93" t="s">
        <v>139</v>
      </c>
      <c r="B87" s="281">
        <v>212532</v>
      </c>
      <c r="C87" s="184"/>
      <c r="D87" s="182"/>
      <c r="E87" s="183"/>
    </row>
    <row r="88" spans="1:5" ht="15">
      <c r="A88" s="93"/>
      <c r="B88" s="281"/>
      <c r="C88" s="184"/>
      <c r="D88" s="182"/>
      <c r="E88" s="183"/>
    </row>
    <row r="89" spans="1:5" ht="15">
      <c r="A89" s="93" t="s">
        <v>66</v>
      </c>
      <c r="B89" s="281">
        <v>1367043.53</v>
      </c>
      <c r="C89" s="184">
        <v>271479</v>
      </c>
      <c r="D89" s="182"/>
      <c r="E89" s="183"/>
    </row>
    <row r="90" spans="1:5" ht="15.75" thickBot="1">
      <c r="A90" s="94" t="s">
        <v>140</v>
      </c>
      <c r="B90" s="282">
        <v>103968.79</v>
      </c>
      <c r="C90" s="185">
        <v>0</v>
      </c>
      <c r="D90" s="182"/>
      <c r="E90" s="183"/>
    </row>
    <row r="91" spans="1:5" ht="17.25" thickBot="1">
      <c r="A91" s="95" t="s">
        <v>70</v>
      </c>
      <c r="B91" s="283">
        <f>SUM(B85:B90)</f>
        <v>17941823.919999998</v>
      </c>
      <c r="C91" s="186">
        <f>SUM(C85:C90)</f>
        <v>271479</v>
      </c>
      <c r="D91" s="440">
        <f>SUM(B91,C91)</f>
        <v>18213302.919999998</v>
      </c>
      <c r="E91" s="439"/>
    </row>
    <row r="92" spans="1:5" ht="13.5" thickBot="1">
      <c r="A92" s="90"/>
      <c r="B92" s="284"/>
      <c r="C92" s="111"/>
      <c r="D92" s="110"/>
      <c r="E92" s="111"/>
    </row>
    <row r="93" spans="1:5" ht="15.75" thickBot="1">
      <c r="A93" s="101" t="s">
        <v>61</v>
      </c>
      <c r="B93" s="95" t="s">
        <v>86</v>
      </c>
      <c r="C93" s="178" t="s">
        <v>87</v>
      </c>
      <c r="D93" s="110"/>
      <c r="E93" s="111"/>
    </row>
    <row r="94" spans="1:5" ht="15">
      <c r="A94" s="123" t="s">
        <v>62</v>
      </c>
      <c r="B94" s="286">
        <v>4238342.01</v>
      </c>
      <c r="C94" s="181">
        <v>177819.76</v>
      </c>
      <c r="D94" s="182"/>
      <c r="E94" s="183"/>
    </row>
    <row r="95" spans="1:5" ht="15">
      <c r="A95" s="93" t="s">
        <v>63</v>
      </c>
      <c r="B95" s="287">
        <v>13633480</v>
      </c>
      <c r="C95" s="184">
        <v>31546</v>
      </c>
      <c r="D95" s="182"/>
      <c r="E95" s="183"/>
    </row>
    <row r="96" spans="1:5" ht="15">
      <c r="A96" s="93" t="s">
        <v>136</v>
      </c>
      <c r="B96" s="287">
        <v>16557.150000000001</v>
      </c>
      <c r="C96" s="184"/>
      <c r="D96" s="182"/>
      <c r="E96" s="183"/>
    </row>
    <row r="97" spans="1:5" ht="15.75" thickBot="1">
      <c r="A97" s="93" t="s">
        <v>65</v>
      </c>
      <c r="B97" s="288">
        <v>15558</v>
      </c>
      <c r="C97" s="185">
        <v>0</v>
      </c>
      <c r="D97" s="182"/>
      <c r="E97" s="183"/>
    </row>
    <row r="98" spans="1:5" ht="15.75" thickBot="1">
      <c r="A98" s="95" t="s">
        <v>70</v>
      </c>
      <c r="B98" s="289">
        <f>SUM(B94:B97)</f>
        <v>17903937.159999996</v>
      </c>
      <c r="C98" s="188">
        <f>SUM(C94:C97)</f>
        <v>209365.76000000001</v>
      </c>
      <c r="D98" s="441">
        <f ca="1">SUM(B98:D98)</f>
        <v>18113302.919999998</v>
      </c>
      <c r="E98" s="442"/>
    </row>
    <row r="99" spans="1:5" ht="15.75" thickBot="1">
      <c r="B99" s="290"/>
      <c r="C99" s="183"/>
      <c r="D99" s="182"/>
      <c r="E99" s="301"/>
    </row>
    <row r="100" spans="1:5" ht="15">
      <c r="A100" s="115" t="s">
        <v>68</v>
      </c>
      <c r="B100" s="300">
        <f>SUM(B91)</f>
        <v>17941823.919999998</v>
      </c>
      <c r="C100" s="187">
        <v>271479</v>
      </c>
      <c r="D100" s="443">
        <f ca="1">SUM(B100:D100)</f>
        <v>18213302.919999998</v>
      </c>
      <c r="E100" s="444"/>
    </row>
    <row r="101" spans="1:5" ht="15.75" thickBot="1">
      <c r="A101" s="102"/>
      <c r="B101" s="291">
        <v>-17903937.16</v>
      </c>
      <c r="C101" s="186">
        <v>-209365.76000000001</v>
      </c>
      <c r="D101" s="445">
        <f ca="1">SUM(B101:D101)</f>
        <v>-18113302.920000002</v>
      </c>
      <c r="E101" s="446"/>
    </row>
    <row r="102" spans="1:5" ht="16.5" thickBot="1">
      <c r="A102" s="112" t="s">
        <v>69</v>
      </c>
      <c r="B102" s="113">
        <f>SUM(B100:B101)</f>
        <v>37886.759999997914</v>
      </c>
      <c r="C102" s="124">
        <f>SUM(C100:C101)</f>
        <v>62113.239999999991</v>
      </c>
      <c r="D102" s="438">
        <f ca="1">SUM(B102:D102)</f>
        <v>99999.999999997905</v>
      </c>
      <c r="E102" s="439"/>
    </row>
    <row r="103" spans="1:5" ht="15.75">
      <c r="A103" s="220"/>
      <c r="B103" s="221"/>
      <c r="C103" s="222"/>
      <c r="D103" s="223"/>
      <c r="E103" s="222"/>
    </row>
    <row r="104" spans="1:5" ht="16.5" thickBot="1">
      <c r="A104" s="220"/>
      <c r="B104" s="221"/>
      <c r="C104" s="222"/>
      <c r="D104" s="223"/>
      <c r="E104" s="222"/>
    </row>
    <row r="105" spans="1:5" ht="26.25" thickBot="1">
      <c r="A105" s="361" t="s">
        <v>137</v>
      </c>
      <c r="B105" s="82" t="s">
        <v>17</v>
      </c>
      <c r="C105" s="84" t="s">
        <v>18</v>
      </c>
      <c r="D105" s="83" t="s">
        <v>19</v>
      </c>
      <c r="E105" s="36" t="s">
        <v>20</v>
      </c>
    </row>
    <row r="106" spans="1:5" ht="26.25" thickBot="1">
      <c r="A106" s="224" t="s">
        <v>91</v>
      </c>
      <c r="B106" s="208">
        <v>30829.360000000001</v>
      </c>
      <c r="C106" s="178">
        <v>90000</v>
      </c>
      <c r="D106" s="178">
        <v>0</v>
      </c>
      <c r="E106" s="179">
        <f>SUM(B106:D106)</f>
        <v>120829.36</v>
      </c>
    </row>
    <row r="107" spans="1:5">
      <c r="A107" s="109"/>
      <c r="B107" s="110"/>
      <c r="C107" s="111"/>
      <c r="D107" s="110"/>
      <c r="E107" s="111"/>
    </row>
    <row r="108" spans="1:5" ht="13.5" thickBot="1">
      <c r="A108" s="109"/>
      <c r="B108" s="121"/>
      <c r="C108" s="111"/>
      <c r="D108" s="110"/>
      <c r="E108" s="111"/>
    </row>
    <row r="109" spans="1:5" ht="15.75" thickBot="1">
      <c r="A109" s="86" t="s">
        <v>57</v>
      </c>
      <c r="B109" s="95" t="s">
        <v>86</v>
      </c>
      <c r="C109" s="178" t="s">
        <v>87</v>
      </c>
      <c r="D109" s="110"/>
      <c r="E109" s="111"/>
    </row>
    <row r="110" spans="1:5" ht="15">
      <c r="A110" s="123" t="s">
        <v>141</v>
      </c>
      <c r="B110" s="437"/>
      <c r="C110" s="181"/>
      <c r="D110" s="110"/>
      <c r="E110" s="111"/>
    </row>
    <row r="111" spans="1:5" ht="15">
      <c r="A111" s="93" t="s">
        <v>59</v>
      </c>
      <c r="B111" s="436">
        <v>1100614.32</v>
      </c>
      <c r="C111" s="433">
        <v>0</v>
      </c>
      <c r="D111" s="182"/>
      <c r="E111" s="183"/>
    </row>
    <row r="112" spans="1:5" ht="15">
      <c r="A112" s="93" t="s">
        <v>60</v>
      </c>
      <c r="B112" s="304">
        <v>4116000</v>
      </c>
      <c r="C112" s="184">
        <v>0</v>
      </c>
      <c r="D112" s="182"/>
      <c r="E112" s="183"/>
    </row>
    <row r="113" spans="1:5" ht="15">
      <c r="A113" s="93" t="s">
        <v>66</v>
      </c>
      <c r="B113" s="304">
        <v>505694.97</v>
      </c>
      <c r="C113" s="184">
        <v>0</v>
      </c>
      <c r="D113" s="182"/>
      <c r="E113" s="183"/>
    </row>
    <row r="114" spans="1:5" ht="15.75" thickBot="1">
      <c r="A114" s="94" t="s">
        <v>105</v>
      </c>
      <c r="B114" s="305">
        <v>0</v>
      </c>
      <c r="C114" s="185">
        <v>0</v>
      </c>
      <c r="D114" s="182"/>
      <c r="E114" s="183"/>
    </row>
    <row r="115" spans="1:5" ht="15.75" thickBot="1">
      <c r="A115" s="95" t="s">
        <v>70</v>
      </c>
      <c r="B115" s="297">
        <f>SUM(B111:B114)</f>
        <v>5722309.29</v>
      </c>
      <c r="C115" s="186">
        <f>SUM(C111:C114)</f>
        <v>0</v>
      </c>
      <c r="D115" s="440">
        <f ca="1">SUM(B115:D115)</f>
        <v>5722309.29</v>
      </c>
      <c r="E115" s="439"/>
    </row>
    <row r="116" spans="1:5" ht="13.5" thickBot="1">
      <c r="A116" s="90"/>
      <c r="B116" s="285"/>
      <c r="C116" s="111"/>
      <c r="D116" s="110"/>
      <c r="E116" s="111"/>
    </row>
    <row r="117" spans="1:5" ht="15.75" thickBot="1">
      <c r="A117" s="101" t="s">
        <v>61</v>
      </c>
      <c r="B117" s="95" t="s">
        <v>86</v>
      </c>
      <c r="C117" s="178" t="s">
        <v>87</v>
      </c>
      <c r="D117" s="110"/>
      <c r="E117" s="111"/>
    </row>
    <row r="118" spans="1:5" ht="15">
      <c r="A118" s="123" t="s">
        <v>62</v>
      </c>
      <c r="B118" s="286">
        <v>1538822.93</v>
      </c>
      <c r="C118" s="181">
        <v>0</v>
      </c>
      <c r="D118" s="182"/>
      <c r="E118" s="183"/>
    </row>
    <row r="119" spans="1:5" ht="15">
      <c r="A119" s="93" t="s">
        <v>63</v>
      </c>
      <c r="B119" s="287">
        <v>4019995</v>
      </c>
      <c r="C119" s="184">
        <v>0</v>
      </c>
      <c r="D119" s="182"/>
      <c r="E119" s="183"/>
    </row>
    <row r="120" spans="1:5" ht="15">
      <c r="A120" s="93" t="s">
        <v>136</v>
      </c>
      <c r="B120" s="287">
        <v>34130</v>
      </c>
      <c r="C120" s="184">
        <v>0</v>
      </c>
      <c r="D120" s="182"/>
      <c r="E120" s="183"/>
    </row>
    <row r="121" spans="1:5" ht="15.75" thickBot="1">
      <c r="A121" s="93" t="s">
        <v>65</v>
      </c>
      <c r="B121" s="288">
        <v>8532</v>
      </c>
      <c r="C121" s="185">
        <v>0</v>
      </c>
      <c r="D121" s="182"/>
      <c r="E121" s="183"/>
    </row>
    <row r="122" spans="1:5" ht="15.75" thickBot="1">
      <c r="A122" s="95" t="s">
        <v>70</v>
      </c>
      <c r="B122" s="289">
        <f>SUM(B118:B121)</f>
        <v>5601479.9299999997</v>
      </c>
      <c r="C122" s="188">
        <f>SUM(C118:C121)</f>
        <v>0</v>
      </c>
      <c r="D122" s="440">
        <f ca="1">SUM(B122:D122)</f>
        <v>5601479.9299999997</v>
      </c>
      <c r="E122" s="439"/>
    </row>
    <row r="123" spans="1:5" ht="15.75" thickBot="1">
      <c r="B123" s="297"/>
      <c r="C123" s="183"/>
      <c r="D123" s="182"/>
      <c r="E123" s="183"/>
    </row>
    <row r="124" spans="1:5" ht="15">
      <c r="A124" s="115" t="s">
        <v>68</v>
      </c>
      <c r="B124" s="299">
        <f>SUM(B115)</f>
        <v>5722309.29</v>
      </c>
      <c r="C124" s="187">
        <v>0</v>
      </c>
      <c r="D124" s="443">
        <f ca="1">SUM(B124:D124)</f>
        <v>5722309.29</v>
      </c>
      <c r="E124" s="444"/>
    </row>
    <row r="125" spans="1:5" ht="15.75" thickBot="1">
      <c r="A125" s="102"/>
      <c r="B125" s="298">
        <v>-5601479.9299999997</v>
      </c>
      <c r="C125" s="186">
        <v>0</v>
      </c>
      <c r="D125" s="451">
        <v>-5601479.9299999997</v>
      </c>
      <c r="E125" s="452"/>
    </row>
    <row r="126" spans="1:5" ht="16.5" thickBot="1">
      <c r="A126" s="112" t="s">
        <v>69</v>
      </c>
      <c r="B126" s="113">
        <f>SUM(B124:B125)</f>
        <v>120829.36000000034</v>
      </c>
      <c r="C126" s="124">
        <f>SUM(C124:C125)</f>
        <v>0</v>
      </c>
      <c r="D126" s="438">
        <v>120829.36</v>
      </c>
      <c r="E126" s="439"/>
    </row>
    <row r="127" spans="1:5" hidden="1"/>
    <row r="128" spans="1:5" hidden="1">
      <c r="A128" s="33"/>
    </row>
    <row r="129" spans="1:10" hidden="1"/>
    <row r="130" spans="1:10" hidden="1"/>
    <row r="131" spans="1:10" hidden="1"/>
    <row r="132" spans="1:10">
      <c r="B132" s="2"/>
      <c r="C132" s="2"/>
      <c r="D132" s="2"/>
      <c r="E132" s="2"/>
      <c r="F132" s="2"/>
      <c r="G132" s="2"/>
    </row>
    <row r="133" spans="1:10" ht="18">
      <c r="A133" s="226" t="s">
        <v>23</v>
      </c>
      <c r="B133" s="2"/>
      <c r="C133" s="2"/>
      <c r="D133" s="2"/>
      <c r="E133" s="2"/>
      <c r="F133" s="2"/>
      <c r="G133" s="2"/>
    </row>
    <row r="134" spans="1:10" ht="14.25">
      <c r="A134" s="120" t="s">
        <v>132</v>
      </c>
      <c r="B134" s="2"/>
      <c r="C134" s="2"/>
      <c r="D134" s="2"/>
      <c r="E134" s="2"/>
      <c r="F134" s="2"/>
      <c r="G134" s="2"/>
    </row>
    <row r="135" spans="1:10" ht="14.25">
      <c r="A135" s="120" t="s">
        <v>133</v>
      </c>
      <c r="B135" s="2"/>
      <c r="C135" s="2"/>
      <c r="D135" s="2"/>
      <c r="E135" s="2"/>
      <c r="F135" s="2"/>
      <c r="G135" s="2"/>
    </row>
    <row r="136" spans="1:10" ht="15" thickBot="1">
      <c r="A136" s="120"/>
      <c r="B136" s="2"/>
      <c r="C136" s="2"/>
      <c r="D136" s="2"/>
      <c r="E136" s="2"/>
      <c r="F136" s="2"/>
      <c r="G136" s="2"/>
    </row>
    <row r="137" spans="1:10" ht="16.5" thickBot="1">
      <c r="A137" s="2"/>
      <c r="B137" s="76" t="s">
        <v>25</v>
      </c>
      <c r="C137" s="76" t="s">
        <v>26</v>
      </c>
      <c r="D137" s="76" t="s">
        <v>27</v>
      </c>
      <c r="E137" s="76" t="s">
        <v>28</v>
      </c>
      <c r="F137" s="76" t="s">
        <v>29</v>
      </c>
      <c r="G137" s="77" t="s">
        <v>30</v>
      </c>
    </row>
    <row r="138" spans="1:10" ht="16.5" thickBot="1">
      <c r="A138" s="75" t="s">
        <v>24</v>
      </c>
      <c r="B138" s="133"/>
      <c r="C138" s="80" t="s">
        <v>52</v>
      </c>
      <c r="D138" s="114"/>
      <c r="E138" s="81"/>
      <c r="F138" s="56"/>
      <c r="G138" s="43"/>
    </row>
    <row r="139" spans="1:10" ht="16.5" hidden="1" thickBot="1">
      <c r="A139" s="202" t="s">
        <v>41</v>
      </c>
      <c r="B139" s="44"/>
      <c r="C139" s="44"/>
      <c r="D139" s="44"/>
      <c r="E139" s="44"/>
      <c r="F139" s="44"/>
      <c r="G139" s="61"/>
    </row>
    <row r="140" spans="1:10" ht="14.25">
      <c r="A140" s="228" t="s">
        <v>99</v>
      </c>
      <c r="B140" s="198"/>
      <c r="C140" s="44"/>
      <c r="D140" s="58"/>
      <c r="E140" s="168"/>
      <c r="F140" s="143"/>
      <c r="G140" s="189"/>
    </row>
    <row r="141" spans="1:10" ht="14.25">
      <c r="A141" s="60" t="s">
        <v>31</v>
      </c>
      <c r="B141" s="199">
        <v>13101</v>
      </c>
      <c r="C141" s="37" t="s">
        <v>34</v>
      </c>
      <c r="D141" s="126">
        <v>4116</v>
      </c>
      <c r="E141" s="306">
        <v>684000</v>
      </c>
      <c r="F141" s="196">
        <v>648623.5</v>
      </c>
      <c r="G141" s="312">
        <v>94.83</v>
      </c>
      <c r="H141" s="5"/>
      <c r="I141" s="5"/>
      <c r="J141" s="5"/>
    </row>
    <row r="142" spans="1:10" ht="14.25">
      <c r="A142" s="60" t="s">
        <v>31</v>
      </c>
      <c r="B142" s="199">
        <v>13306</v>
      </c>
      <c r="C142" s="37" t="s">
        <v>92</v>
      </c>
      <c r="D142" s="126">
        <v>4116</v>
      </c>
      <c r="E142" s="306">
        <v>218000</v>
      </c>
      <c r="F142" s="143">
        <v>218000</v>
      </c>
      <c r="G142" s="313">
        <v>100</v>
      </c>
      <c r="H142" s="5"/>
      <c r="I142" s="5"/>
      <c r="J142" s="5"/>
    </row>
    <row r="143" spans="1:10" ht="14.25">
      <c r="A143" s="60"/>
      <c r="B143" s="199">
        <v>98071</v>
      </c>
      <c r="C143" s="37" t="s">
        <v>144</v>
      </c>
      <c r="D143" s="126">
        <v>4111</v>
      </c>
      <c r="E143" s="306">
        <v>30000</v>
      </c>
      <c r="F143" s="143">
        <v>30000</v>
      </c>
      <c r="G143" s="313">
        <v>100</v>
      </c>
      <c r="H143" s="5"/>
      <c r="I143" s="5"/>
      <c r="J143" s="5"/>
    </row>
    <row r="144" spans="1:10" ht="14.25">
      <c r="A144" s="60"/>
      <c r="B144" s="199">
        <v>98187</v>
      </c>
      <c r="C144" s="37" t="s">
        <v>143</v>
      </c>
      <c r="D144" s="126">
        <v>4111</v>
      </c>
      <c r="E144" s="306">
        <v>38000</v>
      </c>
      <c r="F144" s="143">
        <v>38000</v>
      </c>
      <c r="G144" s="313">
        <v>100</v>
      </c>
      <c r="H144" s="5"/>
      <c r="I144" s="5"/>
      <c r="J144" s="5"/>
    </row>
    <row r="145" spans="1:10" ht="14.25">
      <c r="A145" s="60" t="s">
        <v>31</v>
      </c>
      <c r="B145" s="199">
        <v>98216</v>
      </c>
      <c r="C145" s="37" t="s">
        <v>95</v>
      </c>
      <c r="D145" s="38">
        <v>4111</v>
      </c>
      <c r="E145" s="306">
        <v>91000</v>
      </c>
      <c r="F145" s="143">
        <v>91290</v>
      </c>
      <c r="G145" s="312">
        <v>100.32</v>
      </c>
      <c r="H145" s="5"/>
      <c r="I145" s="5"/>
      <c r="J145" s="5"/>
    </row>
    <row r="146" spans="1:10" ht="14.25">
      <c r="A146" s="60" t="s">
        <v>31</v>
      </c>
      <c r="B146" s="199" t="s">
        <v>12</v>
      </c>
      <c r="C146" s="37" t="s">
        <v>33</v>
      </c>
      <c r="D146" s="126">
        <v>4112</v>
      </c>
      <c r="E146" s="306">
        <v>694000</v>
      </c>
      <c r="F146" s="143">
        <v>694000</v>
      </c>
      <c r="G146" s="312">
        <v>100</v>
      </c>
      <c r="H146" s="5"/>
      <c r="I146" s="5"/>
      <c r="J146" s="5"/>
    </row>
    <row r="147" spans="1:10" ht="15" thickBot="1">
      <c r="A147" s="60" t="s">
        <v>31</v>
      </c>
      <c r="B147" s="199" t="s">
        <v>12</v>
      </c>
      <c r="C147" s="37" t="s">
        <v>37</v>
      </c>
      <c r="D147" s="126">
        <v>4112</v>
      </c>
      <c r="E147" s="306">
        <v>969000</v>
      </c>
      <c r="F147" s="143">
        <v>969000</v>
      </c>
      <c r="G147" s="312">
        <v>100</v>
      </c>
      <c r="H147" s="5"/>
      <c r="I147" s="5"/>
      <c r="J147" s="5"/>
    </row>
    <row r="148" spans="1:10" ht="15" hidden="1" thickBot="1">
      <c r="A148" s="65" t="s">
        <v>35</v>
      </c>
      <c r="B148" s="200"/>
      <c r="C148" s="48"/>
      <c r="D148" s="127"/>
      <c r="E148" s="307"/>
      <c r="F148" s="167"/>
      <c r="G148" s="314"/>
    </row>
    <row r="149" spans="1:10" ht="7.5" customHeight="1" thickBot="1">
      <c r="A149" s="336"/>
      <c r="B149" s="342"/>
      <c r="C149" s="337"/>
      <c r="D149" s="338"/>
      <c r="E149" s="339"/>
      <c r="F149" s="339"/>
      <c r="G149" s="341"/>
    </row>
    <row r="150" spans="1:10" ht="15.75" thickBot="1">
      <c r="A150" s="293" t="s">
        <v>56</v>
      </c>
      <c r="B150" s="254"/>
      <c r="C150" s="201" t="s">
        <v>52</v>
      </c>
      <c r="D150" s="129"/>
      <c r="E150" s="308"/>
      <c r="F150" s="194"/>
      <c r="G150" s="315"/>
      <c r="H150" s="5"/>
      <c r="I150" s="5"/>
      <c r="J150" s="5"/>
    </row>
    <row r="151" spans="1:10" ht="15" thickBot="1">
      <c r="A151" s="203" t="s">
        <v>55</v>
      </c>
      <c r="B151" s="199">
        <v>91</v>
      </c>
      <c r="C151" s="37" t="s">
        <v>44</v>
      </c>
      <c r="D151" s="126">
        <v>4121</v>
      </c>
      <c r="E151" s="306">
        <v>76000</v>
      </c>
      <c r="F151" s="162">
        <v>76000</v>
      </c>
      <c r="G151" s="312">
        <v>100</v>
      </c>
    </row>
    <row r="152" spans="1:10" ht="14.25">
      <c r="A152" s="102"/>
      <c r="B152" s="199">
        <v>92</v>
      </c>
      <c r="C152" s="37" t="s">
        <v>142</v>
      </c>
      <c r="D152" s="126">
        <v>4121</v>
      </c>
      <c r="E152" s="306">
        <v>16000</v>
      </c>
      <c r="F152" s="162">
        <v>16000</v>
      </c>
      <c r="G152" s="312">
        <v>100</v>
      </c>
      <c r="H152" s="5"/>
    </row>
    <row r="153" spans="1:10" ht="14.25">
      <c r="A153" s="63"/>
      <c r="B153" s="356">
        <v>96</v>
      </c>
      <c r="C153" s="45" t="s">
        <v>37</v>
      </c>
      <c r="D153" s="130">
        <v>4121</v>
      </c>
      <c r="E153" s="309">
        <v>684000</v>
      </c>
      <c r="F153" s="162">
        <v>684000</v>
      </c>
      <c r="G153" s="316">
        <v>100</v>
      </c>
    </row>
    <row r="154" spans="1:10" ht="14.25">
      <c r="A154" s="63"/>
      <c r="B154" s="199">
        <v>96</v>
      </c>
      <c r="C154" s="37" t="s">
        <v>43</v>
      </c>
      <c r="D154" s="126">
        <v>4121</v>
      </c>
      <c r="E154" s="306">
        <v>300000</v>
      </c>
      <c r="F154" s="162">
        <v>300000</v>
      </c>
      <c r="G154" s="312">
        <v>100</v>
      </c>
    </row>
    <row r="155" spans="1:10" ht="14.25">
      <c r="A155" s="63"/>
      <c r="B155" s="199">
        <v>6402</v>
      </c>
      <c r="C155" s="37" t="s">
        <v>126</v>
      </c>
      <c r="D155" s="126">
        <v>4121</v>
      </c>
      <c r="E155" s="143">
        <v>42000</v>
      </c>
      <c r="F155" s="162">
        <v>42030</v>
      </c>
      <c r="G155" s="312">
        <v>100.07</v>
      </c>
    </row>
    <row r="156" spans="1:10" ht="14.25">
      <c r="A156" s="65"/>
      <c r="B156" s="199">
        <v>8223</v>
      </c>
      <c r="C156" s="37" t="s">
        <v>145</v>
      </c>
      <c r="D156" s="126">
        <v>4121</v>
      </c>
      <c r="E156" s="306">
        <v>16000</v>
      </c>
      <c r="F156" s="162">
        <v>15570</v>
      </c>
      <c r="G156" s="312">
        <v>97.31</v>
      </c>
    </row>
    <row r="157" spans="1:10" ht="14.25">
      <c r="A157" s="63"/>
      <c r="B157" s="199" t="s">
        <v>12</v>
      </c>
      <c r="C157" s="37" t="s">
        <v>45</v>
      </c>
      <c r="D157" s="126">
        <v>4121</v>
      </c>
      <c r="E157" s="306">
        <v>10416000</v>
      </c>
      <c r="F157" s="360">
        <v>10416000</v>
      </c>
      <c r="G157" s="312">
        <v>100</v>
      </c>
      <c r="H157" s="5"/>
    </row>
    <row r="158" spans="1:10" ht="15" thickBot="1">
      <c r="A158" s="348"/>
      <c r="B158" s="110"/>
      <c r="C158" s="351"/>
      <c r="D158" s="357"/>
      <c r="E158" s="358"/>
      <c r="F158" s="329"/>
      <c r="G158" s="331"/>
      <c r="H158" s="5"/>
    </row>
    <row r="159" spans="1:10" ht="15.75" thickBot="1">
      <c r="A159" s="292" t="s">
        <v>56</v>
      </c>
      <c r="B159" s="359"/>
      <c r="C159" s="78" t="s">
        <v>53</v>
      </c>
      <c r="D159" s="79"/>
      <c r="E159" s="194"/>
      <c r="F159" s="194"/>
      <c r="G159" s="315"/>
    </row>
    <row r="160" spans="1:10" ht="15" thickBot="1">
      <c r="A160" s="203" t="s">
        <v>55</v>
      </c>
      <c r="B160" s="270">
        <v>3500</v>
      </c>
      <c r="C160" s="37" t="s">
        <v>127</v>
      </c>
      <c r="D160" s="126">
        <v>4221</v>
      </c>
      <c r="E160" s="143">
        <v>247000</v>
      </c>
      <c r="F160" s="196">
        <v>246792</v>
      </c>
      <c r="G160" s="312">
        <v>99.92</v>
      </c>
    </row>
    <row r="161" spans="1:7" ht="15" thickBot="1">
      <c r="A161" s="294"/>
      <c r="B161" s="232">
        <v>8223</v>
      </c>
      <c r="C161" s="68" t="s">
        <v>146</v>
      </c>
      <c r="D161" s="233">
        <v>4221</v>
      </c>
      <c r="E161" s="234">
        <v>545000</v>
      </c>
      <c r="F161" s="330">
        <v>544124.78</v>
      </c>
      <c r="G161" s="318">
        <v>99.84</v>
      </c>
    </row>
    <row r="162" spans="1:7" ht="7.5" customHeight="1" thickBot="1">
      <c r="A162" s="335"/>
      <c r="B162" s="336"/>
      <c r="C162" s="337"/>
      <c r="D162" s="338"/>
      <c r="E162" s="339"/>
      <c r="F162" s="340"/>
      <c r="G162" s="341"/>
    </row>
    <row r="163" spans="1:7" ht="13.5" thickBot="1">
      <c r="A163" s="428" t="s">
        <v>103</v>
      </c>
      <c r="B163" s="429"/>
      <c r="C163" s="429"/>
      <c r="D163" s="429"/>
      <c r="E163" s="429"/>
      <c r="F163" s="429"/>
      <c r="G163" s="430"/>
    </row>
    <row r="164" spans="1:7" ht="15.75" thickBot="1">
      <c r="A164" s="203" t="s">
        <v>104</v>
      </c>
      <c r="B164" s="332"/>
      <c r="C164" s="201" t="s">
        <v>52</v>
      </c>
      <c r="D164" s="333"/>
      <c r="E164" s="194"/>
      <c r="F164" s="194"/>
      <c r="G164" s="315"/>
    </row>
    <row r="165" spans="1:7" ht="15" hidden="1" thickBot="1">
      <c r="A165" s="60"/>
      <c r="B165" s="229"/>
      <c r="C165" s="229"/>
      <c r="D165" s="51"/>
      <c r="E165" s="162"/>
      <c r="F165" s="162"/>
      <c r="G165" s="189"/>
    </row>
    <row r="166" spans="1:7" ht="15" hidden="1" thickBot="1">
      <c r="A166" s="63"/>
      <c r="B166" s="47"/>
      <c r="C166" s="47"/>
      <c r="D166" s="39"/>
      <c r="E166" s="143"/>
      <c r="F166" s="143"/>
      <c r="G166" s="197"/>
    </row>
    <row r="167" spans="1:7" ht="15" hidden="1" thickBot="1">
      <c r="A167" s="63"/>
      <c r="B167" s="47"/>
      <c r="C167" s="47"/>
      <c r="D167" s="39"/>
      <c r="E167" s="143"/>
      <c r="F167" s="143"/>
      <c r="G167" s="197"/>
    </row>
    <row r="168" spans="1:7" ht="15" hidden="1" thickBot="1">
      <c r="A168" s="63"/>
      <c r="B168" s="47"/>
      <c r="C168" s="47"/>
      <c r="D168" s="39"/>
      <c r="E168" s="143"/>
      <c r="F168" s="143"/>
      <c r="G168" s="197"/>
    </row>
    <row r="169" spans="1:7" ht="15" hidden="1" thickBot="1">
      <c r="A169" s="65"/>
      <c r="B169" s="204"/>
      <c r="C169" s="204"/>
      <c r="D169" s="50"/>
      <c r="E169" s="167"/>
      <c r="F169" s="167"/>
      <c r="G169" s="205"/>
    </row>
    <row r="170" spans="1:7" ht="14.25">
      <c r="A170" s="449" t="s">
        <v>130</v>
      </c>
      <c r="B170" s="295">
        <v>38188001</v>
      </c>
      <c r="C170" s="296"/>
      <c r="D170" s="230">
        <v>4123</v>
      </c>
      <c r="E170" s="139">
        <v>15000</v>
      </c>
      <c r="F170" s="364">
        <v>14677.2</v>
      </c>
      <c r="G170" s="317">
        <v>97.85</v>
      </c>
    </row>
    <row r="171" spans="1:7" ht="15" thickBot="1">
      <c r="A171" s="450"/>
      <c r="B171" s="345">
        <v>38188005</v>
      </c>
      <c r="C171" s="349"/>
      <c r="D171" s="346">
        <v>4123</v>
      </c>
      <c r="E171" s="347">
        <v>166000</v>
      </c>
      <c r="F171" s="382">
        <v>166341.6</v>
      </c>
      <c r="G171" s="350">
        <v>100.21</v>
      </c>
    </row>
    <row r="172" spans="1:7" ht="15" thickBot="1">
      <c r="A172" s="348"/>
      <c r="B172" s="343"/>
      <c r="C172" s="344"/>
      <c r="D172" s="353"/>
      <c r="E172" s="329"/>
      <c r="F172" s="329"/>
      <c r="G172" s="426"/>
    </row>
    <row r="173" spans="1:7" ht="15.75" thickBot="1">
      <c r="A173" s="348"/>
      <c r="B173" s="352"/>
      <c r="C173" s="80" t="s">
        <v>53</v>
      </c>
      <c r="D173" s="333"/>
      <c r="E173" s="194"/>
      <c r="F173" s="334"/>
      <c r="G173" s="355"/>
    </row>
    <row r="174" spans="1:7" ht="14.25">
      <c r="A174" s="449" t="s">
        <v>128</v>
      </c>
      <c r="B174" s="255">
        <v>38188501</v>
      </c>
      <c r="C174" s="363"/>
      <c r="D174" s="230">
        <v>4223</v>
      </c>
      <c r="E174" s="139">
        <v>264000</v>
      </c>
      <c r="F174" s="364">
        <v>263814.82</v>
      </c>
      <c r="G174" s="365"/>
    </row>
    <row r="175" spans="1:7" ht="15" thickBot="1">
      <c r="A175" s="448"/>
      <c r="B175" s="366">
        <v>38588505</v>
      </c>
      <c r="C175" s="367"/>
      <c r="D175" s="233">
        <v>4223</v>
      </c>
      <c r="E175" s="234">
        <v>2990000</v>
      </c>
      <c r="F175" s="330">
        <v>2989901.35</v>
      </c>
      <c r="G175" s="368"/>
    </row>
    <row r="176" spans="1:7" ht="14.25">
      <c r="A176" s="447" t="s">
        <v>129</v>
      </c>
      <c r="B176" s="268">
        <v>38188501</v>
      </c>
      <c r="C176" s="229"/>
      <c r="D176" s="130">
        <v>4223</v>
      </c>
      <c r="E176" s="162">
        <v>552000</v>
      </c>
      <c r="F176" s="354">
        <v>552108.55000000005</v>
      </c>
      <c r="G176" s="427"/>
    </row>
    <row r="177" spans="1:7" ht="15" thickBot="1">
      <c r="A177" s="448"/>
      <c r="B177" s="366">
        <v>38588505</v>
      </c>
      <c r="C177" s="367"/>
      <c r="D177" s="233">
        <v>4223</v>
      </c>
      <c r="E177" s="234">
        <v>6257000</v>
      </c>
      <c r="F177" s="330">
        <v>6257230.0700000003</v>
      </c>
      <c r="G177" s="368"/>
    </row>
    <row r="178" spans="1:7" ht="15.75" thickBot="1">
      <c r="A178" s="408"/>
      <c r="B178" s="35"/>
      <c r="C178" s="34"/>
      <c r="D178" s="333"/>
      <c r="E178" s="158">
        <f>SUM(E141:E177)</f>
        <v>25310000</v>
      </c>
      <c r="F178" s="207">
        <f>SUM(F141:F177)</f>
        <v>25273503.870000001</v>
      </c>
      <c r="G178" s="195"/>
    </row>
    <row r="179" spans="1:7" ht="15.75" hidden="1" thickBot="1">
      <c r="A179" s="206" t="s">
        <v>54</v>
      </c>
    </row>
    <row r="181" spans="1:7">
      <c r="E181" s="40"/>
      <c r="F181" s="5"/>
    </row>
    <row r="182" spans="1:7" ht="18">
      <c r="A182" s="225" t="s">
        <v>131</v>
      </c>
    </row>
    <row r="183" spans="1:7" ht="14.25">
      <c r="A183" s="119"/>
    </row>
    <row r="184" spans="1:7" ht="15">
      <c r="A184" s="422" t="s">
        <v>158</v>
      </c>
      <c r="B184" s="422"/>
      <c r="C184" s="422"/>
      <c r="D184" s="422"/>
      <c r="E184" s="422"/>
    </row>
    <row r="185" spans="1:7" ht="15">
      <c r="A185" s="422" t="s">
        <v>159</v>
      </c>
      <c r="B185" s="422"/>
      <c r="C185" s="422"/>
      <c r="D185" s="422"/>
      <c r="E185" s="422"/>
      <c r="F185" s="5"/>
    </row>
    <row r="186" spans="1:7" ht="15">
      <c r="A186" s="422" t="s">
        <v>160</v>
      </c>
      <c r="B186" s="422"/>
      <c r="C186" s="422"/>
      <c r="D186" s="422"/>
      <c r="E186" s="422"/>
    </row>
    <row r="187" spans="1:7" ht="15">
      <c r="A187" s="423"/>
      <c r="B187" s="423"/>
      <c r="C187" s="423"/>
      <c r="D187" s="423"/>
      <c r="E187" s="423"/>
    </row>
    <row r="190" spans="1:7" ht="18">
      <c r="C190" s="209" t="s">
        <v>152</v>
      </c>
    </row>
    <row r="191" spans="1:7" ht="18">
      <c r="A191" s="421" t="s">
        <v>161</v>
      </c>
      <c r="B191" s="418"/>
      <c r="C191" s="421"/>
      <c r="D191" s="418"/>
      <c r="E191" s="421"/>
      <c r="F191" s="418"/>
      <c r="G191" s="421"/>
    </row>
    <row r="192" spans="1:7" ht="18">
      <c r="A192" s="421" t="s">
        <v>162</v>
      </c>
      <c r="B192" s="421"/>
      <c r="C192" s="421"/>
      <c r="D192" s="421"/>
      <c r="E192" s="421"/>
      <c r="F192" s="421"/>
      <c r="G192" s="421"/>
    </row>
    <row r="194" spans="1:1" ht="14.25">
      <c r="A194" s="119" t="s">
        <v>157</v>
      </c>
    </row>
    <row r="195" spans="1:1" ht="14.25">
      <c r="A195" s="119"/>
    </row>
    <row r="199" spans="1:1" ht="18">
      <c r="A199" s="278" t="s">
        <v>156</v>
      </c>
    </row>
    <row r="200" spans="1:1" ht="18">
      <c r="A200" s="278"/>
    </row>
    <row r="208" spans="1:1">
      <c r="A208" t="s">
        <v>154</v>
      </c>
    </row>
  </sheetData>
  <mergeCells count="13">
    <mergeCell ref="A176:A177"/>
    <mergeCell ref="A170:A171"/>
    <mergeCell ref="D115:E115"/>
    <mergeCell ref="D122:E122"/>
    <mergeCell ref="D124:E124"/>
    <mergeCell ref="D125:E125"/>
    <mergeCell ref="D126:E126"/>
    <mergeCell ref="A174:A175"/>
    <mergeCell ref="D102:E102"/>
    <mergeCell ref="D91:E91"/>
    <mergeCell ref="D98:E98"/>
    <mergeCell ref="D100:E100"/>
    <mergeCell ref="D101:E101"/>
  </mergeCells>
  <pageMargins left="0.59055118110236227" right="0.39370078740157483" top="0.59055118110236227" bottom="0.98425196850393704" header="0.51181102362204722" footer="0.51181102362204722"/>
  <pageSetup paperSize="9" scale="61" fitToHeight="0" orientation="portrait" horizontalDpi="300" verticalDpi="300" r:id="rId1"/>
  <headerFooter alignWithMargins="0"/>
  <rowBreaks count="2" manualBreakCount="2">
    <brk id="63" max="6" man="1"/>
    <brk id="132" max="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H37"/>
  <sheetViews>
    <sheetView zoomScale="70" workbookViewId="0">
      <selection sqref="A1:G37"/>
    </sheetView>
  </sheetViews>
  <sheetFormatPr defaultRowHeight="12.75"/>
  <cols>
    <col min="1" max="1" width="16.85546875" bestFit="1" customWidth="1"/>
    <col min="2" max="2" width="6.42578125" customWidth="1"/>
    <col min="3" max="3" width="25.85546875" bestFit="1" customWidth="1"/>
    <col min="4" max="4" width="7.85546875" customWidth="1"/>
    <col min="5" max="6" width="10.7109375" customWidth="1"/>
    <col min="7" max="7" width="6.42578125" customWidth="1"/>
    <col min="8" max="8" width="9.5703125" bestFit="1" customWidth="1"/>
  </cols>
  <sheetData>
    <row r="1" spans="1:8" ht="24.95" customHeight="1">
      <c r="A1" s="42" t="s">
        <v>23</v>
      </c>
      <c r="B1" s="2"/>
      <c r="C1" s="2"/>
      <c r="D1" s="2"/>
      <c r="E1" s="2"/>
      <c r="F1" s="2"/>
      <c r="G1" s="2"/>
      <c r="H1" s="2"/>
    </row>
    <row r="2" spans="1:8" ht="24.95" customHeight="1">
      <c r="A2" s="2" t="s">
        <v>21</v>
      </c>
      <c r="B2" s="2"/>
      <c r="C2" s="2"/>
      <c r="D2" s="2"/>
      <c r="E2" s="2"/>
      <c r="F2" s="2"/>
      <c r="G2" s="2"/>
      <c r="H2" s="2"/>
    </row>
    <row r="3" spans="1:8" ht="24.95" customHeight="1">
      <c r="A3" s="2" t="s">
        <v>22</v>
      </c>
      <c r="B3" s="2"/>
      <c r="C3" s="2"/>
      <c r="D3" s="2"/>
      <c r="E3" s="2"/>
      <c r="F3" s="2"/>
      <c r="G3" s="2"/>
      <c r="H3" s="2"/>
    </row>
    <row r="4" spans="1:8" ht="24.95" customHeight="1" thickBot="1">
      <c r="A4" s="2"/>
      <c r="B4" s="2"/>
      <c r="C4" s="2"/>
      <c r="D4" s="2"/>
      <c r="E4" s="2"/>
      <c r="F4" s="2"/>
      <c r="G4" s="2"/>
      <c r="H4" s="2"/>
    </row>
    <row r="5" spans="1:8" ht="24.95" customHeight="1" thickBot="1">
      <c r="A5" s="72" t="s">
        <v>24</v>
      </c>
      <c r="B5" s="73" t="s">
        <v>25</v>
      </c>
      <c r="C5" s="73" t="s">
        <v>26</v>
      </c>
      <c r="D5" s="73" t="s">
        <v>27</v>
      </c>
      <c r="E5" s="73" t="s">
        <v>28</v>
      </c>
      <c r="F5" s="73" t="s">
        <v>29</v>
      </c>
      <c r="G5" s="74" t="s">
        <v>30</v>
      </c>
      <c r="H5" s="2"/>
    </row>
    <row r="6" spans="1:8" ht="24.95" customHeight="1" thickBot="1">
      <c r="A6" s="57" t="s">
        <v>41</v>
      </c>
      <c r="B6" s="34"/>
      <c r="C6" s="54" t="s">
        <v>52</v>
      </c>
      <c r="D6" s="34"/>
      <c r="E6" s="34"/>
      <c r="F6" s="34"/>
      <c r="G6" s="43"/>
      <c r="H6" s="2"/>
    </row>
    <row r="7" spans="1:8" ht="24.95" hidden="1" customHeight="1">
      <c r="A7" s="60"/>
      <c r="B7" s="44"/>
      <c r="C7" s="44"/>
      <c r="D7" s="44"/>
      <c r="E7" s="44"/>
      <c r="F7" s="44"/>
      <c r="G7" s="61"/>
      <c r="H7" s="2"/>
    </row>
    <row r="8" spans="1:8" ht="24.95" customHeight="1">
      <c r="A8" s="60" t="s">
        <v>31</v>
      </c>
      <c r="B8" s="38">
        <v>98072</v>
      </c>
      <c r="C8" s="37" t="s">
        <v>32</v>
      </c>
      <c r="D8" s="37">
        <v>4112</v>
      </c>
      <c r="E8" s="6">
        <v>3725000</v>
      </c>
      <c r="F8" s="6">
        <v>3650286</v>
      </c>
      <c r="G8" s="62">
        <v>97.99</v>
      </c>
      <c r="H8" s="2"/>
    </row>
    <row r="9" spans="1:8" ht="24.95" customHeight="1">
      <c r="A9" s="60" t="s">
        <v>31</v>
      </c>
      <c r="B9" s="38"/>
      <c r="C9" s="37" t="s">
        <v>33</v>
      </c>
      <c r="D9" s="39">
        <v>4112</v>
      </c>
      <c r="E9" s="6">
        <v>487000</v>
      </c>
      <c r="F9" s="6">
        <v>487000</v>
      </c>
      <c r="G9" s="62">
        <v>100</v>
      </c>
      <c r="H9" s="2"/>
    </row>
    <row r="10" spans="1:8" ht="24.95" customHeight="1">
      <c r="A10" s="60" t="s">
        <v>31</v>
      </c>
      <c r="B10" s="38"/>
      <c r="C10" s="37" t="s">
        <v>37</v>
      </c>
      <c r="D10" s="39">
        <v>4112</v>
      </c>
      <c r="E10" s="6">
        <v>656000</v>
      </c>
      <c r="F10" s="6">
        <v>656000</v>
      </c>
      <c r="G10" s="62">
        <v>100</v>
      </c>
      <c r="H10" s="2"/>
    </row>
    <row r="11" spans="1:8" ht="24.95" customHeight="1">
      <c r="A11" s="63" t="s">
        <v>35</v>
      </c>
      <c r="B11" s="38">
        <v>13101</v>
      </c>
      <c r="C11" s="37" t="s">
        <v>34</v>
      </c>
      <c r="D11" s="39">
        <v>4116</v>
      </c>
      <c r="E11" s="6">
        <v>400000</v>
      </c>
      <c r="F11" s="6">
        <v>273781</v>
      </c>
      <c r="G11" s="62">
        <v>68.44</v>
      </c>
      <c r="H11" s="2"/>
    </row>
    <row r="12" spans="1:8" ht="3.95" hidden="1" customHeight="1">
      <c r="A12" s="63"/>
      <c r="B12" s="38"/>
      <c r="C12" s="37"/>
      <c r="D12" s="39"/>
      <c r="E12" s="6"/>
      <c r="F12" s="6"/>
      <c r="G12" s="62"/>
      <c r="H12" s="2"/>
    </row>
    <row r="13" spans="1:8" ht="24.95" customHeight="1">
      <c r="A13" s="64" t="s">
        <v>38</v>
      </c>
      <c r="B13" s="38">
        <v>97188</v>
      </c>
      <c r="C13" s="3" t="s">
        <v>39</v>
      </c>
      <c r="D13" s="46">
        <v>4160</v>
      </c>
      <c r="E13" s="6">
        <v>4000</v>
      </c>
      <c r="F13" s="6">
        <v>4000</v>
      </c>
      <c r="G13" s="62">
        <v>100</v>
      </c>
      <c r="H13" s="2"/>
    </row>
    <row r="14" spans="1:8" ht="24.95" customHeight="1">
      <c r="A14" s="64"/>
      <c r="B14" s="38"/>
      <c r="C14" s="55" t="s">
        <v>53</v>
      </c>
      <c r="D14" s="39"/>
      <c r="E14" s="6"/>
      <c r="F14" s="6"/>
      <c r="G14" s="62"/>
      <c r="H14" s="2"/>
    </row>
    <row r="15" spans="1:8" ht="24.95" customHeight="1" thickBot="1">
      <c r="A15" s="65" t="s">
        <v>36</v>
      </c>
      <c r="B15" s="49">
        <v>17720</v>
      </c>
      <c r="C15" s="48" t="s">
        <v>40</v>
      </c>
      <c r="D15" s="50"/>
      <c r="E15" s="8">
        <v>3376000</v>
      </c>
      <c r="F15" s="8">
        <v>3376000</v>
      </c>
      <c r="G15" s="66">
        <v>100</v>
      </c>
      <c r="H15" s="2"/>
    </row>
    <row r="16" spans="1:8" ht="24.95" customHeight="1" thickBot="1">
      <c r="A16" s="35" t="s">
        <v>42</v>
      </c>
      <c r="B16" s="34"/>
      <c r="C16" s="54" t="s">
        <v>52</v>
      </c>
      <c r="D16" s="52">
        <v>4216</v>
      </c>
      <c r="E16" s="53"/>
      <c r="F16" s="53"/>
      <c r="G16" s="43"/>
      <c r="H16" s="2"/>
    </row>
    <row r="17" spans="1:8" ht="24.95" customHeight="1">
      <c r="A17" s="60"/>
      <c r="B17" s="45">
        <v>96</v>
      </c>
      <c r="C17" s="45" t="s">
        <v>37</v>
      </c>
      <c r="D17" s="51">
        <v>4121</v>
      </c>
      <c r="E17" s="11">
        <v>629000</v>
      </c>
      <c r="F17" s="11">
        <v>629000</v>
      </c>
      <c r="G17" s="61">
        <v>100</v>
      </c>
      <c r="H17" s="2"/>
    </row>
    <row r="18" spans="1:8" ht="24.95" customHeight="1">
      <c r="A18" s="63"/>
      <c r="B18" s="37">
        <v>96</v>
      </c>
      <c r="C18" s="37" t="s">
        <v>43</v>
      </c>
      <c r="D18" s="39">
        <v>4121</v>
      </c>
      <c r="E18" s="6">
        <v>292000</v>
      </c>
      <c r="F18" s="6">
        <v>292000</v>
      </c>
      <c r="G18" s="62">
        <v>100</v>
      </c>
      <c r="H18" s="2"/>
    </row>
    <row r="19" spans="1:8" ht="24.95" customHeight="1">
      <c r="A19" s="63"/>
      <c r="B19" s="37">
        <v>91</v>
      </c>
      <c r="C19" s="37" t="s">
        <v>44</v>
      </c>
      <c r="D19" s="39">
        <v>4121</v>
      </c>
      <c r="E19" s="6">
        <v>8000</v>
      </c>
      <c r="F19" s="6">
        <v>23566</v>
      </c>
      <c r="G19" s="62">
        <v>294.57</v>
      </c>
      <c r="H19" s="2"/>
    </row>
    <row r="20" spans="1:8" ht="24.95" customHeight="1">
      <c r="A20" s="63"/>
      <c r="B20" s="37"/>
      <c r="C20" s="37" t="s">
        <v>45</v>
      </c>
      <c r="D20" s="39">
        <v>4121</v>
      </c>
      <c r="E20" s="6">
        <v>9295000</v>
      </c>
      <c r="F20" s="6">
        <v>9295000</v>
      </c>
      <c r="G20" s="62">
        <v>100</v>
      </c>
      <c r="H20" s="2"/>
    </row>
    <row r="21" spans="1:8" ht="24.95" customHeight="1">
      <c r="A21" s="63"/>
      <c r="B21" s="37">
        <v>93</v>
      </c>
      <c r="C21" s="37" t="s">
        <v>46</v>
      </c>
      <c r="D21" s="39">
        <v>4121</v>
      </c>
      <c r="E21" s="6">
        <v>80000</v>
      </c>
      <c r="F21" s="6">
        <v>80000</v>
      </c>
      <c r="G21" s="62">
        <v>100</v>
      </c>
      <c r="H21" s="2"/>
    </row>
    <row r="22" spans="1:8" ht="24.95" customHeight="1">
      <c r="A22" s="63"/>
      <c r="B22" s="37">
        <v>93</v>
      </c>
      <c r="C22" s="37" t="s">
        <v>47</v>
      </c>
      <c r="D22" s="39">
        <v>4121</v>
      </c>
      <c r="E22" s="6">
        <v>420000</v>
      </c>
      <c r="F22" s="6">
        <v>419683</v>
      </c>
      <c r="G22" s="62">
        <v>99.92</v>
      </c>
      <c r="H22" s="2"/>
    </row>
    <row r="23" spans="1:8" ht="3.95" customHeight="1">
      <c r="A23" s="63"/>
      <c r="B23" s="37"/>
      <c r="C23" s="37"/>
      <c r="D23" s="39"/>
      <c r="E23" s="6"/>
      <c r="F23" s="6"/>
      <c r="G23" s="62"/>
      <c r="H23" s="2"/>
    </row>
    <row r="24" spans="1:8" ht="24.95" customHeight="1">
      <c r="A24" s="63"/>
      <c r="B24" s="37"/>
      <c r="C24" s="55" t="s">
        <v>53</v>
      </c>
      <c r="D24" s="39"/>
      <c r="E24" s="6"/>
      <c r="F24" s="6"/>
      <c r="G24" s="62"/>
      <c r="H24" s="2"/>
    </row>
    <row r="25" spans="1:8" ht="24.95" hidden="1" customHeight="1">
      <c r="A25" s="63"/>
      <c r="B25" s="37"/>
      <c r="C25" s="37"/>
      <c r="D25" s="39"/>
      <c r="E25" s="6"/>
      <c r="F25" s="6"/>
      <c r="G25" s="62"/>
      <c r="H25" s="2"/>
    </row>
    <row r="26" spans="1:8" ht="24.95" customHeight="1">
      <c r="A26" s="63"/>
      <c r="B26" s="37">
        <v>95</v>
      </c>
      <c r="C26" s="3" t="s">
        <v>48</v>
      </c>
      <c r="D26" s="39">
        <v>4221</v>
      </c>
      <c r="E26" s="6">
        <v>233000</v>
      </c>
      <c r="F26" s="6">
        <v>232883</v>
      </c>
      <c r="G26" s="62">
        <v>99.94</v>
      </c>
      <c r="H26" s="2"/>
    </row>
    <row r="27" spans="1:8" ht="24.95" customHeight="1">
      <c r="A27" s="63"/>
      <c r="B27" s="37">
        <v>3500</v>
      </c>
      <c r="C27" s="3" t="s">
        <v>49</v>
      </c>
      <c r="D27" s="39">
        <v>4221</v>
      </c>
      <c r="E27" s="6">
        <v>1296000</v>
      </c>
      <c r="F27" s="6">
        <v>1295848</v>
      </c>
      <c r="G27" s="62">
        <v>99.98</v>
      </c>
      <c r="H27" s="2"/>
    </row>
    <row r="28" spans="1:8" ht="24.95" customHeight="1">
      <c r="A28" s="63"/>
      <c r="B28" s="37">
        <v>3500</v>
      </c>
      <c r="C28" s="37" t="s">
        <v>50</v>
      </c>
      <c r="D28" s="39">
        <v>4221</v>
      </c>
      <c r="E28" s="6">
        <v>1388000</v>
      </c>
      <c r="F28" s="6">
        <v>1388000</v>
      </c>
      <c r="G28" s="62">
        <v>100</v>
      </c>
      <c r="H28" s="2"/>
    </row>
    <row r="29" spans="1:8" ht="24.95" customHeight="1">
      <c r="A29" s="63"/>
      <c r="B29" s="37">
        <v>8221</v>
      </c>
      <c r="C29" s="37" t="s">
        <v>50</v>
      </c>
      <c r="D29" s="39">
        <v>4221</v>
      </c>
      <c r="E29" s="6">
        <v>4706000</v>
      </c>
      <c r="F29" s="6">
        <v>4706000</v>
      </c>
      <c r="G29" s="62">
        <v>100</v>
      </c>
      <c r="H29" s="2"/>
    </row>
    <row r="30" spans="1:8" ht="24.95" customHeight="1">
      <c r="A30" s="63"/>
      <c r="B30" s="37">
        <v>3500</v>
      </c>
      <c r="C30" s="37" t="s">
        <v>51</v>
      </c>
      <c r="D30" s="39">
        <v>4221</v>
      </c>
      <c r="E30" s="6">
        <v>7235000</v>
      </c>
      <c r="F30" s="6">
        <v>7235000</v>
      </c>
      <c r="G30" s="62">
        <v>100</v>
      </c>
      <c r="H30" s="2"/>
    </row>
    <row r="31" spans="1:8" ht="24.95" customHeight="1">
      <c r="A31" s="63"/>
      <c r="B31" s="37">
        <v>3500</v>
      </c>
      <c r="C31" s="37" t="s">
        <v>40</v>
      </c>
      <c r="D31" s="39">
        <v>4221</v>
      </c>
      <c r="E31" s="6">
        <v>2295000</v>
      </c>
      <c r="F31" s="6">
        <v>2295000</v>
      </c>
      <c r="G31" s="62">
        <v>100</v>
      </c>
      <c r="H31" s="2"/>
    </row>
    <row r="32" spans="1:8" ht="24.95" hidden="1" customHeight="1">
      <c r="A32" s="63"/>
      <c r="B32" s="37"/>
      <c r="C32" s="47"/>
      <c r="D32" s="39"/>
      <c r="E32" s="6"/>
      <c r="F32" s="6"/>
      <c r="G32" s="62"/>
      <c r="H32" s="2"/>
    </row>
    <row r="33" spans="1:8" ht="24.95" hidden="1" customHeight="1">
      <c r="A33" s="63"/>
      <c r="B33" s="37"/>
      <c r="C33" s="47"/>
      <c r="D33" s="39"/>
      <c r="E33" s="6"/>
      <c r="F33" s="6"/>
      <c r="G33" s="7"/>
      <c r="H33" s="2"/>
    </row>
    <row r="34" spans="1:8" ht="24.95" hidden="1" customHeight="1">
      <c r="A34" s="63"/>
      <c r="B34" s="37"/>
      <c r="C34" s="47"/>
      <c r="D34" s="39"/>
      <c r="E34" s="6"/>
      <c r="F34" s="6"/>
      <c r="G34" s="7"/>
      <c r="H34" s="2"/>
    </row>
    <row r="35" spans="1:8" ht="24.95" hidden="1" customHeight="1">
      <c r="A35" s="63"/>
      <c r="B35" s="37"/>
      <c r="C35" s="47"/>
      <c r="D35" s="39"/>
      <c r="E35" s="6"/>
      <c r="F35" s="6"/>
      <c r="G35" s="7"/>
      <c r="H35" s="2"/>
    </row>
    <row r="36" spans="1:8" ht="24.95" hidden="1" customHeight="1">
      <c r="A36" s="63"/>
      <c r="B36" s="37"/>
      <c r="C36" s="47"/>
      <c r="D36" s="39"/>
      <c r="E36" s="6"/>
      <c r="F36" s="6"/>
      <c r="G36" s="7"/>
      <c r="H36" s="2"/>
    </row>
    <row r="37" spans="1:8" ht="24.95" customHeight="1" thickBot="1">
      <c r="A37" s="67" t="s">
        <v>54</v>
      </c>
      <c r="B37" s="68"/>
      <c r="C37" s="68"/>
      <c r="D37" s="69"/>
      <c r="E37" s="70">
        <f>SUM(E8:E36)</f>
        <v>36525000</v>
      </c>
      <c r="F37" s="70">
        <f>SUM(F8:F36)</f>
        <v>36339047</v>
      </c>
      <c r="G37" s="71">
        <v>99.49</v>
      </c>
      <c r="H37" s="59"/>
    </row>
  </sheetData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D9"/>
  <sheetViews>
    <sheetView workbookViewId="0">
      <selection activeCell="C20" sqref="C20"/>
    </sheetView>
  </sheetViews>
  <sheetFormatPr defaultRowHeight="12.75"/>
  <cols>
    <col min="1" max="1" width="13.42578125" bestFit="1" customWidth="1"/>
    <col min="2" max="2" width="23.28515625" bestFit="1" customWidth="1"/>
    <col min="3" max="3" width="22.42578125" bestFit="1" customWidth="1"/>
    <col min="4" max="4" width="15.28515625" bestFit="1" customWidth="1"/>
  </cols>
  <sheetData>
    <row r="1" spans="1:4">
      <c r="A1" s="121" t="s">
        <v>74</v>
      </c>
      <c r="B1" s="121" t="s">
        <v>77</v>
      </c>
      <c r="C1" s="121" t="s">
        <v>75</v>
      </c>
      <c r="D1" s="121" t="s">
        <v>76</v>
      </c>
    </row>
    <row r="2" spans="1:4">
      <c r="A2" t="s">
        <v>78</v>
      </c>
    </row>
    <row r="3" spans="1:4">
      <c r="A3" t="s">
        <v>79</v>
      </c>
    </row>
    <row r="4" spans="1:4">
      <c r="A4" t="s">
        <v>80</v>
      </c>
    </row>
    <row r="5" spans="1:4">
      <c r="A5" t="s">
        <v>81</v>
      </c>
    </row>
    <row r="6" spans="1:4">
      <c r="A6" t="s">
        <v>82</v>
      </c>
    </row>
    <row r="7" spans="1:4">
      <c r="A7" t="s">
        <v>83</v>
      </c>
    </row>
    <row r="8" spans="1:4">
      <c r="A8" t="s">
        <v>84</v>
      </c>
    </row>
    <row r="9" spans="1:4">
      <c r="A9" t="s">
        <v>85</v>
      </c>
    </row>
  </sheetData>
  <pageMargins left="0.78740157499999996" right="0.78740157499999996" top="0.984251969" bottom="0.984251969" header="0.4921259845" footer="0.4921259845"/>
  <pageSetup paperSize="9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dimension ref="A2:B20"/>
  <sheetViews>
    <sheetView workbookViewId="0">
      <selection activeCell="A3" sqref="A3:B20"/>
    </sheetView>
  </sheetViews>
  <sheetFormatPr defaultRowHeight="12.75"/>
  <cols>
    <col min="1" max="1" width="26.28515625" bestFit="1" customWidth="1"/>
    <col min="2" max="2" width="14.140625" bestFit="1" customWidth="1"/>
    <col min="4" max="4" width="13.28515625" bestFit="1" customWidth="1"/>
  </cols>
  <sheetData>
    <row r="2" spans="1:2" ht="13.5" thickBot="1"/>
    <row r="3" spans="1:2" ht="13.5" thickBot="1">
      <c r="A3" s="86" t="s">
        <v>57</v>
      </c>
    </row>
    <row r="4" spans="1:2" ht="13.5" thickBot="1">
      <c r="A4" s="87" t="s">
        <v>58</v>
      </c>
      <c r="B4" s="96"/>
    </row>
    <row r="5" spans="1:2">
      <c r="A5" s="93" t="s">
        <v>59</v>
      </c>
      <c r="B5" s="97">
        <v>2772395.75</v>
      </c>
    </row>
    <row r="6" spans="1:2">
      <c r="A6" s="93" t="s">
        <v>60</v>
      </c>
      <c r="B6" s="98">
        <v>15047438</v>
      </c>
    </row>
    <row r="7" spans="1:2">
      <c r="A7" s="93" t="s">
        <v>66</v>
      </c>
      <c r="B7" s="98">
        <v>1252286.3999999999</v>
      </c>
    </row>
    <row r="8" spans="1:2" ht="13.5" thickBot="1">
      <c r="A8" s="94" t="s">
        <v>67</v>
      </c>
      <c r="B8" s="99">
        <v>134156</v>
      </c>
    </row>
    <row r="9" spans="1:2" ht="15.75" thickBot="1">
      <c r="A9" s="95" t="s">
        <v>70</v>
      </c>
      <c r="B9" s="100">
        <f>SUM(B5:B8)</f>
        <v>19206276.149999999</v>
      </c>
    </row>
    <row r="10" spans="1:2" ht="13.5" thickBot="1">
      <c r="A10" s="90"/>
      <c r="B10" s="91"/>
    </row>
    <row r="11" spans="1:2" ht="13.5" thickBot="1">
      <c r="A11" s="101" t="s">
        <v>61</v>
      </c>
      <c r="B11" s="5"/>
    </row>
    <row r="12" spans="1:2">
      <c r="A12" s="87" t="s">
        <v>62</v>
      </c>
      <c r="B12" s="104">
        <v>3845036.34</v>
      </c>
    </row>
    <row r="13" spans="1:2">
      <c r="A13" s="88" t="s">
        <v>63</v>
      </c>
      <c r="B13" s="89">
        <v>14654628</v>
      </c>
    </row>
    <row r="14" spans="1:2">
      <c r="A14" s="88" t="s">
        <v>64</v>
      </c>
      <c r="B14" s="89">
        <v>102</v>
      </c>
    </row>
    <row r="15" spans="1:2" ht="13.5" thickBot="1">
      <c r="A15" s="88" t="s">
        <v>65</v>
      </c>
      <c r="B15" s="92">
        <v>694608.53</v>
      </c>
    </row>
    <row r="16" spans="1:2" ht="15.75" thickBot="1">
      <c r="A16" s="95" t="s">
        <v>70</v>
      </c>
      <c r="B16" s="100">
        <f>SUM(B12:B15)</f>
        <v>19194374.870000001</v>
      </c>
    </row>
    <row r="17" spans="1:2" ht="13.5" thickBot="1">
      <c r="B17" s="5"/>
    </row>
    <row r="18" spans="1:2" ht="13.5" thickBot="1">
      <c r="A18" s="103" t="s">
        <v>68</v>
      </c>
      <c r="B18" s="108">
        <v>19206276.149999999</v>
      </c>
    </row>
    <row r="19" spans="1:2" ht="13.5" thickBot="1">
      <c r="A19" s="102"/>
      <c r="B19" s="107">
        <v>-19194374.870000001</v>
      </c>
    </row>
    <row r="20" spans="1:2" ht="16.5" thickBot="1">
      <c r="A20" s="105" t="s">
        <v>69</v>
      </c>
      <c r="B20" s="106">
        <f>SUM(B18:B19)</f>
        <v>11901.279999997467</v>
      </c>
    </row>
  </sheetData>
  <pageMargins left="0.78740157499999996" right="0.78740157499999996" top="0.984251969" bottom="0.984251969" header="0.4921259845" footer="0.492125984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dimension ref="A1:G20"/>
  <sheetViews>
    <sheetView workbookViewId="0">
      <selection activeCell="D39" sqref="D39"/>
    </sheetView>
  </sheetViews>
  <sheetFormatPr defaultRowHeight="12.75"/>
  <cols>
    <col min="1" max="1" width="19.85546875" customWidth="1"/>
    <col min="3" max="3" width="22.7109375" customWidth="1"/>
    <col min="5" max="5" width="11.85546875" bestFit="1" customWidth="1"/>
    <col min="6" max="6" width="14.28515625" bestFit="1" customWidth="1"/>
  </cols>
  <sheetData>
    <row r="1" spans="1:7" ht="16.5" thickBot="1">
      <c r="A1" s="240" t="s">
        <v>24</v>
      </c>
      <c r="B1" s="241" t="s">
        <v>25</v>
      </c>
      <c r="C1" s="241" t="s">
        <v>26</v>
      </c>
      <c r="D1" s="241" t="s">
        <v>27</v>
      </c>
      <c r="E1" s="241" t="s">
        <v>28</v>
      </c>
      <c r="F1" s="241" t="s">
        <v>29</v>
      </c>
      <c r="G1" s="242" t="s">
        <v>30</v>
      </c>
    </row>
    <row r="2" spans="1:7" ht="17.25" thickBot="1">
      <c r="A2" s="243" t="s">
        <v>41</v>
      </c>
      <c r="B2" s="244"/>
      <c r="C2" s="245" t="s">
        <v>52</v>
      </c>
      <c r="D2" s="246"/>
      <c r="E2" s="247"/>
      <c r="F2" s="248"/>
      <c r="G2" s="249"/>
    </row>
    <row r="3" spans="1:7">
      <c r="A3" s="258" t="s">
        <v>100</v>
      </c>
      <c r="B3" s="251"/>
      <c r="C3" s="44"/>
      <c r="D3" s="44"/>
      <c r="E3" s="44"/>
      <c r="F3" s="44"/>
      <c r="G3" s="267"/>
    </row>
    <row r="4" spans="1:7" ht="14.25">
      <c r="A4" s="259" t="s">
        <v>31</v>
      </c>
      <c r="B4" s="270">
        <v>98116</v>
      </c>
      <c r="C4" s="236" t="s">
        <v>94</v>
      </c>
      <c r="D4" s="38">
        <v>4111</v>
      </c>
      <c r="E4" s="143">
        <v>50000</v>
      </c>
      <c r="F4" s="196">
        <v>49667</v>
      </c>
      <c r="G4" s="190">
        <v>99.33</v>
      </c>
    </row>
    <row r="5" spans="1:7" ht="14.25">
      <c r="A5" s="259" t="s">
        <v>31</v>
      </c>
      <c r="B5" s="268">
        <v>98216</v>
      </c>
      <c r="C5" s="237" t="s">
        <v>95</v>
      </c>
      <c r="D5" s="269">
        <v>4111</v>
      </c>
      <c r="E5" s="162">
        <v>63000</v>
      </c>
      <c r="F5" s="162">
        <v>63114</v>
      </c>
      <c r="G5" s="189">
        <v>100.18</v>
      </c>
    </row>
    <row r="6" spans="1:7" ht="14.25">
      <c r="A6" s="259" t="s">
        <v>31</v>
      </c>
      <c r="B6" s="252" t="s">
        <v>12</v>
      </c>
      <c r="C6" s="236" t="s">
        <v>33</v>
      </c>
      <c r="D6" s="126">
        <v>4112</v>
      </c>
      <c r="E6" s="143">
        <v>524000</v>
      </c>
      <c r="F6" s="143">
        <v>524000</v>
      </c>
      <c r="G6" s="190">
        <v>100</v>
      </c>
    </row>
    <row r="7" spans="1:7" ht="14.25">
      <c r="A7" s="259" t="s">
        <v>31</v>
      </c>
      <c r="B7" s="252" t="s">
        <v>12</v>
      </c>
      <c r="C7" s="236" t="s">
        <v>37</v>
      </c>
      <c r="D7" s="126">
        <v>4112</v>
      </c>
      <c r="E7" s="143">
        <v>676000</v>
      </c>
      <c r="F7" s="143">
        <v>675662</v>
      </c>
      <c r="G7" s="190">
        <v>99.95</v>
      </c>
    </row>
    <row r="8" spans="1:7" ht="14.25">
      <c r="A8" s="259" t="s">
        <v>31</v>
      </c>
      <c r="B8" s="252">
        <v>13101</v>
      </c>
      <c r="C8" s="236" t="s">
        <v>34</v>
      </c>
      <c r="D8" s="126">
        <v>4116</v>
      </c>
      <c r="E8" s="143">
        <v>205000</v>
      </c>
      <c r="F8" s="143">
        <v>203933</v>
      </c>
      <c r="G8" s="190">
        <v>99.97</v>
      </c>
    </row>
    <row r="9" spans="1:7" ht="14.25">
      <c r="A9" s="260" t="s">
        <v>35</v>
      </c>
      <c r="B9" s="252">
        <v>13306</v>
      </c>
      <c r="C9" s="236" t="s">
        <v>92</v>
      </c>
      <c r="D9" s="126">
        <v>4116</v>
      </c>
      <c r="E9" s="143">
        <v>900000</v>
      </c>
      <c r="F9" s="143">
        <v>690000</v>
      </c>
      <c r="G9" s="227">
        <v>72.2</v>
      </c>
    </row>
    <row r="10" spans="1:7" ht="15" thickBot="1">
      <c r="A10" s="261"/>
      <c r="B10" s="253"/>
      <c r="C10" s="125"/>
      <c r="D10" s="128"/>
      <c r="E10" s="192"/>
      <c r="F10" s="192"/>
      <c r="G10" s="193"/>
    </row>
    <row r="11" spans="1:7" ht="17.25" thickBot="1">
      <c r="A11" s="262" t="s">
        <v>56</v>
      </c>
      <c r="B11" s="254"/>
      <c r="C11" s="250" t="s">
        <v>52</v>
      </c>
      <c r="D11" s="129"/>
      <c r="E11" s="194"/>
      <c r="F11" s="194"/>
      <c r="G11" s="195"/>
    </row>
    <row r="12" spans="1:7" ht="15" thickBot="1">
      <c r="A12" s="263" t="s">
        <v>55</v>
      </c>
      <c r="B12" s="255">
        <v>96</v>
      </c>
      <c r="C12" s="237" t="s">
        <v>37</v>
      </c>
      <c r="D12" s="130">
        <v>4121</v>
      </c>
      <c r="E12" s="162">
        <v>647000</v>
      </c>
      <c r="F12" s="162">
        <v>647000</v>
      </c>
      <c r="G12" s="189">
        <v>100</v>
      </c>
    </row>
    <row r="13" spans="1:7" ht="14.25">
      <c r="A13" s="264"/>
      <c r="B13" s="252">
        <v>96</v>
      </c>
      <c r="C13" s="236" t="s">
        <v>43</v>
      </c>
      <c r="D13" s="126">
        <v>4121</v>
      </c>
      <c r="E13" s="143">
        <v>300000</v>
      </c>
      <c r="F13" s="196">
        <v>300000</v>
      </c>
      <c r="G13" s="190">
        <v>100</v>
      </c>
    </row>
    <row r="14" spans="1:7" ht="14.25">
      <c r="A14" s="264"/>
      <c r="B14" s="252">
        <v>91</v>
      </c>
      <c r="C14" s="236" t="s">
        <v>44</v>
      </c>
      <c r="D14" s="126">
        <v>4121</v>
      </c>
      <c r="E14" s="143">
        <v>23000</v>
      </c>
      <c r="F14" s="196">
        <v>20166.3</v>
      </c>
      <c r="G14" s="190">
        <v>88.77</v>
      </c>
    </row>
    <row r="15" spans="1:7" ht="14.25">
      <c r="A15" s="264"/>
      <c r="B15" s="252" t="s">
        <v>12</v>
      </c>
      <c r="C15" s="236" t="s">
        <v>45</v>
      </c>
      <c r="D15" s="126">
        <v>4121</v>
      </c>
      <c r="E15" s="143">
        <v>10173000</v>
      </c>
      <c r="F15" s="143">
        <v>10173000</v>
      </c>
      <c r="G15" s="190">
        <v>100</v>
      </c>
    </row>
    <row r="16" spans="1:7" ht="15" thickBot="1">
      <c r="A16" s="265"/>
      <c r="B16" s="256">
        <v>93</v>
      </c>
      <c r="C16" s="238" t="s">
        <v>93</v>
      </c>
      <c r="D16" s="127">
        <v>4121</v>
      </c>
      <c r="E16" s="167">
        <v>900000</v>
      </c>
      <c r="F16" s="167">
        <v>900000</v>
      </c>
      <c r="G16" s="191">
        <v>100</v>
      </c>
    </row>
    <row r="17" spans="1:7" ht="15.75" thickBot="1">
      <c r="A17" s="266"/>
      <c r="B17" s="257"/>
      <c r="C17" s="78" t="s">
        <v>53</v>
      </c>
      <c r="D17" s="79"/>
      <c r="E17" s="194"/>
      <c r="F17" s="194"/>
      <c r="G17" s="195"/>
    </row>
    <row r="18" spans="1:7" ht="15" thickBot="1">
      <c r="A18" s="262" t="s">
        <v>96</v>
      </c>
      <c r="B18" s="256">
        <v>3209</v>
      </c>
      <c r="C18" s="238" t="s">
        <v>50</v>
      </c>
      <c r="D18" s="127">
        <v>4221</v>
      </c>
      <c r="E18" s="167">
        <v>4648000</v>
      </c>
      <c r="F18" s="167">
        <v>4648000</v>
      </c>
      <c r="G18" s="191">
        <v>100</v>
      </c>
    </row>
    <row r="19" spans="1:7" ht="15" thickBot="1">
      <c r="A19" s="263" t="s">
        <v>97</v>
      </c>
      <c r="B19" s="255">
        <v>33163</v>
      </c>
      <c r="C19" s="239" t="s">
        <v>98</v>
      </c>
      <c r="D19" s="230">
        <v>4122</v>
      </c>
      <c r="E19" s="139">
        <v>13000</v>
      </c>
      <c r="F19" s="139">
        <v>12900</v>
      </c>
      <c r="G19" s="231">
        <v>100</v>
      </c>
    </row>
    <row r="20" spans="1:7" ht="15.75" thickBot="1">
      <c r="A20" s="235"/>
      <c r="B20" s="35"/>
      <c r="C20" s="34"/>
      <c r="D20" s="52"/>
      <c r="E20" s="158">
        <f>SUM(E4:E19)</f>
        <v>19122000</v>
      </c>
      <c r="F20" s="207">
        <f>SUM(F4:F19)</f>
        <v>18907442.300000001</v>
      </c>
      <c r="G20" s="195"/>
    </row>
  </sheetData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0:B15"/>
  <sheetViews>
    <sheetView workbookViewId="0">
      <selection activeCell="A11" sqref="A11:B15"/>
    </sheetView>
  </sheetViews>
  <sheetFormatPr defaultRowHeight="12.75"/>
  <cols>
    <col min="1" max="1" width="36.7109375" bestFit="1" customWidth="1"/>
    <col min="2" max="2" width="9.7109375" bestFit="1" customWidth="1"/>
  </cols>
  <sheetData>
    <row r="10" spans="1:2" ht="13.5" thickBot="1"/>
    <row r="11" spans="1:2" ht="22.5" customHeight="1" thickBot="1">
      <c r="A11" s="323" t="s">
        <v>110</v>
      </c>
      <c r="B11" s="131"/>
    </row>
    <row r="12" spans="1:2" ht="20.100000000000001" customHeight="1">
      <c r="A12" s="60" t="s">
        <v>106</v>
      </c>
      <c r="B12" s="319">
        <v>2228000</v>
      </c>
    </row>
    <row r="13" spans="1:2" ht="20.100000000000001" customHeight="1">
      <c r="A13" s="63" t="s">
        <v>107</v>
      </c>
      <c r="B13" s="320">
        <v>3000000</v>
      </c>
    </row>
    <row r="14" spans="1:2" ht="20.100000000000001" customHeight="1" thickBot="1">
      <c r="A14" s="65" t="s">
        <v>108</v>
      </c>
      <c r="B14" s="321">
        <v>-1000000</v>
      </c>
    </row>
    <row r="15" spans="1:2" ht="29.25" customHeight="1" thickBot="1">
      <c r="A15" s="324" t="s">
        <v>109</v>
      </c>
      <c r="B15" s="322">
        <f>SUM(B12:B14)</f>
        <v>4228000</v>
      </c>
    </row>
  </sheetData>
  <pageMargins left="0.7" right="0.7" top="0.78740157499999996" bottom="0.78740157499999996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D50"/>
  <sheetViews>
    <sheetView topLeftCell="A28" workbookViewId="0">
      <selection activeCell="A31" sqref="A31:D50"/>
    </sheetView>
  </sheetViews>
  <sheetFormatPr defaultRowHeight="12.75"/>
  <cols>
    <col min="1" max="1" width="40" bestFit="1" customWidth="1"/>
    <col min="2" max="2" width="15.5703125" bestFit="1" customWidth="1"/>
    <col min="3" max="3" width="22.7109375" bestFit="1" customWidth="1"/>
    <col min="4" max="4" width="15.28515625" customWidth="1"/>
  </cols>
  <sheetData>
    <row r="1" spans="1:4" ht="39.75" customHeight="1" thickBot="1">
      <c r="A1" s="361" t="s">
        <v>137</v>
      </c>
      <c r="B1" s="82" t="s">
        <v>17</v>
      </c>
      <c r="C1" s="84" t="s">
        <v>18</v>
      </c>
      <c r="D1" s="36" t="s">
        <v>20</v>
      </c>
    </row>
    <row r="2" spans="1:4" ht="35.25" customHeight="1" thickBot="1">
      <c r="A2" s="224" t="s">
        <v>91</v>
      </c>
      <c r="B2" s="208">
        <v>30829.360000000001</v>
      </c>
      <c r="C2" s="178">
        <v>90000</v>
      </c>
      <c r="D2" s="178">
        <f>SUM(A2:C2)</f>
        <v>120829.36</v>
      </c>
    </row>
    <row r="3" spans="1:4">
      <c r="A3" s="109"/>
      <c r="B3" s="110"/>
      <c r="C3" s="111"/>
      <c r="D3" s="110"/>
    </row>
    <row r="4" spans="1:4" ht="13.5" thickBot="1">
      <c r="A4" s="109"/>
      <c r="B4" s="121"/>
      <c r="C4" s="111"/>
      <c r="D4" s="110"/>
    </row>
    <row r="5" spans="1:4" ht="15.75" thickBot="1">
      <c r="A5" s="86" t="s">
        <v>57</v>
      </c>
      <c r="B5" s="302" t="s">
        <v>86</v>
      </c>
      <c r="C5" s="183" t="s">
        <v>87</v>
      </c>
      <c r="D5" s="110"/>
    </row>
    <row r="6" spans="1:4" ht="13.5" thickBot="1">
      <c r="A6" s="123" t="s">
        <v>141</v>
      </c>
      <c r="B6" s="131"/>
      <c r="C6" s="85"/>
      <c r="D6" s="110"/>
    </row>
    <row r="7" spans="1:4" ht="15">
      <c r="A7" s="93" t="s">
        <v>59</v>
      </c>
      <c r="B7" s="303">
        <v>1100614.32</v>
      </c>
      <c r="C7" s="181">
        <v>0</v>
      </c>
      <c r="D7" s="182"/>
    </row>
    <row r="8" spans="1:4" ht="15">
      <c r="A8" s="93" t="s">
        <v>60</v>
      </c>
      <c r="B8" s="304">
        <v>4116000</v>
      </c>
      <c r="C8" s="184">
        <v>0</v>
      </c>
      <c r="D8" s="182"/>
    </row>
    <row r="9" spans="1:4" ht="15">
      <c r="A9" s="93" t="s">
        <v>66</v>
      </c>
      <c r="B9" s="304">
        <v>505694.97</v>
      </c>
      <c r="C9" s="184">
        <v>0</v>
      </c>
      <c r="D9" s="182"/>
    </row>
    <row r="10" spans="1:4" ht="15.75" thickBot="1">
      <c r="A10" s="94" t="s">
        <v>105</v>
      </c>
      <c r="B10" s="305">
        <v>0</v>
      </c>
      <c r="C10" s="185">
        <v>0</v>
      </c>
      <c r="D10" s="182"/>
    </row>
    <row r="11" spans="1:4" ht="15.75" thickBot="1">
      <c r="A11" s="95" t="s">
        <v>70</v>
      </c>
      <c r="B11" s="297">
        <f>SUM(B7:B10)</f>
        <v>5722309.29</v>
      </c>
      <c r="C11" s="386">
        <f>SUM(C7:C10)</f>
        <v>0</v>
      </c>
      <c r="D11" s="178">
        <f ca="1">SUM(B11:D11)</f>
        <v>5722309.29</v>
      </c>
    </row>
    <row r="12" spans="1:4" ht="13.5" thickBot="1">
      <c r="A12" s="90"/>
      <c r="B12" s="285"/>
      <c r="C12" s="111"/>
      <c r="D12" s="110"/>
    </row>
    <row r="13" spans="1:4" ht="13.5" thickBot="1">
      <c r="A13" s="101" t="s">
        <v>61</v>
      </c>
      <c r="C13" s="111"/>
      <c r="D13" s="110"/>
    </row>
    <row r="14" spans="1:4" ht="15">
      <c r="A14" s="123" t="s">
        <v>62</v>
      </c>
      <c r="B14" s="286">
        <v>1538822.93</v>
      </c>
      <c r="C14" s="181">
        <v>0</v>
      </c>
      <c r="D14" s="182"/>
    </row>
    <row r="15" spans="1:4" ht="15">
      <c r="A15" s="93" t="s">
        <v>63</v>
      </c>
      <c r="B15" s="287">
        <v>4019995</v>
      </c>
      <c r="C15" s="184">
        <v>0</v>
      </c>
      <c r="D15" s="182"/>
    </row>
    <row r="16" spans="1:4" ht="15">
      <c r="A16" s="93" t="s">
        <v>136</v>
      </c>
      <c r="B16" s="287">
        <v>34130</v>
      </c>
      <c r="C16" s="184">
        <v>0</v>
      </c>
      <c r="D16" s="182"/>
    </row>
    <row r="17" spans="1:4" ht="15.75" thickBot="1">
      <c r="A17" s="93" t="s">
        <v>65</v>
      </c>
      <c r="B17" s="288">
        <v>8532</v>
      </c>
      <c r="C17" s="185">
        <v>0</v>
      </c>
      <c r="D17" s="182"/>
    </row>
    <row r="18" spans="1:4" ht="15.75" thickBot="1">
      <c r="A18" s="95" t="s">
        <v>70</v>
      </c>
      <c r="B18" s="289">
        <f>SUM(B14:B17)</f>
        <v>5601479.9299999997</v>
      </c>
      <c r="C18" s="384">
        <f>SUM(C14:C17)</f>
        <v>0</v>
      </c>
      <c r="D18" s="178">
        <f ca="1">SUM(B18:D18)</f>
        <v>5601479.9299999997</v>
      </c>
    </row>
    <row r="19" spans="1:4" ht="15.75" thickBot="1">
      <c r="B19" s="297"/>
      <c r="C19" s="183"/>
      <c r="D19" s="182"/>
    </row>
    <row r="20" spans="1:4" ht="15">
      <c r="A20" s="115" t="s">
        <v>68</v>
      </c>
      <c r="B20" s="299">
        <f>SUM(B11)</f>
        <v>5722309.29</v>
      </c>
      <c r="C20" s="385">
        <v>0</v>
      </c>
      <c r="D20" s="181">
        <f ca="1">SUM(B20:D20)</f>
        <v>5722309.29</v>
      </c>
    </row>
    <row r="21" spans="1:4" ht="15.75" thickBot="1">
      <c r="A21" s="102"/>
      <c r="B21" s="298">
        <v>-5601479.9299999997</v>
      </c>
      <c r="C21" s="386">
        <v>0</v>
      </c>
      <c r="D21" s="185">
        <v>-5601479.9299999997</v>
      </c>
    </row>
    <row r="22" spans="1:4" ht="16.5" thickBot="1">
      <c r="A22" s="112" t="s">
        <v>69</v>
      </c>
      <c r="B22" s="113">
        <f>SUM(B20:B21)</f>
        <v>120829.36000000034</v>
      </c>
      <c r="C22" s="383">
        <f>SUM(C20:C21)</f>
        <v>0</v>
      </c>
      <c r="D22" s="388">
        <v>120829.36</v>
      </c>
    </row>
    <row r="24" spans="1:4" ht="13.5" thickBot="1"/>
    <row r="25" spans="1:4" ht="26.25" thickBot="1">
      <c r="A25" s="361" t="s">
        <v>137</v>
      </c>
      <c r="B25" s="82" t="s">
        <v>17</v>
      </c>
      <c r="C25" s="84" t="s">
        <v>18</v>
      </c>
      <c r="D25" s="36" t="s">
        <v>20</v>
      </c>
    </row>
    <row r="26" spans="1:4" ht="26.25" thickBot="1">
      <c r="A26" s="224" t="s">
        <v>90</v>
      </c>
      <c r="B26" s="208">
        <v>70000</v>
      </c>
      <c r="C26" s="178">
        <v>30000</v>
      </c>
      <c r="D26" s="310">
        <f>SUM(A26:C26)</f>
        <v>100000</v>
      </c>
    </row>
    <row r="27" spans="1:4">
      <c r="A27" s="109"/>
      <c r="B27" s="110"/>
      <c r="C27" s="111"/>
      <c r="D27" s="110"/>
    </row>
    <row r="28" spans="1:4">
      <c r="A28" s="109"/>
      <c r="B28" s="110"/>
      <c r="C28" s="111"/>
      <c r="D28" s="110"/>
    </row>
    <row r="29" spans="1:4">
      <c r="A29" s="109"/>
      <c r="B29" s="110"/>
      <c r="C29" s="111"/>
      <c r="D29" s="110"/>
    </row>
    <row r="30" spans="1:4" ht="13.5" thickBot="1">
      <c r="A30" s="109"/>
      <c r="B30" s="110"/>
      <c r="C30" s="111"/>
      <c r="D30" s="110"/>
    </row>
    <row r="31" spans="1:4" ht="15.75" thickBot="1">
      <c r="A31" s="86" t="s">
        <v>57</v>
      </c>
      <c r="B31" s="302" t="s">
        <v>86</v>
      </c>
      <c r="C31" s="183" t="s">
        <v>87</v>
      </c>
      <c r="D31" s="110"/>
    </row>
    <row r="32" spans="1:4" ht="13.5" thickBot="1">
      <c r="A32" s="123" t="s">
        <v>138</v>
      </c>
      <c r="B32" s="131"/>
      <c r="C32" s="85"/>
      <c r="D32" s="110"/>
    </row>
    <row r="33" spans="1:4" ht="15">
      <c r="A33" s="93" t="s">
        <v>59</v>
      </c>
      <c r="B33" s="180">
        <v>2153279.6</v>
      </c>
      <c r="C33" s="181">
        <v>0</v>
      </c>
      <c r="D33" s="182"/>
    </row>
    <row r="34" spans="1:4" ht="15">
      <c r="A34" s="93" t="s">
        <v>60</v>
      </c>
      <c r="B34" s="281">
        <v>14105000</v>
      </c>
      <c r="C34" s="184">
        <v>0</v>
      </c>
      <c r="D34" s="182"/>
    </row>
    <row r="35" spans="1:4" ht="15">
      <c r="A35" s="93" t="s">
        <v>139</v>
      </c>
      <c r="B35" s="281">
        <v>212532</v>
      </c>
      <c r="C35" s="184"/>
      <c r="D35" s="182"/>
    </row>
    <row r="36" spans="1:4" ht="15">
      <c r="A36" s="93"/>
      <c r="B36" s="281"/>
      <c r="C36" s="184"/>
      <c r="D36" s="182"/>
    </row>
    <row r="37" spans="1:4" ht="15">
      <c r="A37" s="93" t="s">
        <v>66</v>
      </c>
      <c r="B37" s="281">
        <v>1367043.53</v>
      </c>
      <c r="C37" s="184">
        <v>271479</v>
      </c>
      <c r="D37" s="182"/>
    </row>
    <row r="38" spans="1:4" ht="15.75" thickBot="1">
      <c r="A38" s="94" t="s">
        <v>140</v>
      </c>
      <c r="B38" s="282">
        <v>103968.79</v>
      </c>
      <c r="C38" s="185">
        <v>0</v>
      </c>
      <c r="D38" s="182"/>
    </row>
    <row r="39" spans="1:4" ht="17.25" thickBot="1">
      <c r="A39" s="95" t="s">
        <v>70</v>
      </c>
      <c r="B39" s="283">
        <f>SUM(B33:B38)</f>
        <v>17941823.919999998</v>
      </c>
      <c r="C39" s="386">
        <f>SUM(C33:C38)</f>
        <v>271479</v>
      </c>
      <c r="D39" s="178">
        <f>SUM(B39,C39)</f>
        <v>18213302.919999998</v>
      </c>
    </row>
    <row r="40" spans="1:4" ht="13.5" thickBot="1">
      <c r="A40" s="90"/>
      <c r="B40" s="284"/>
      <c r="C40" s="111"/>
      <c r="D40" s="110"/>
    </row>
    <row r="41" spans="1:4" ht="13.5" thickBot="1">
      <c r="A41" s="101" t="s">
        <v>61</v>
      </c>
      <c r="B41" s="285"/>
      <c r="C41" s="111"/>
      <c r="D41" s="110"/>
    </row>
    <row r="42" spans="1:4" ht="15">
      <c r="A42" s="123" t="s">
        <v>62</v>
      </c>
      <c r="B42" s="286">
        <v>4238342.01</v>
      </c>
      <c r="C42" s="181">
        <v>177819.76</v>
      </c>
      <c r="D42" s="182"/>
    </row>
    <row r="43" spans="1:4" ht="15">
      <c r="A43" s="93" t="s">
        <v>63</v>
      </c>
      <c r="B43" s="287">
        <v>13633480</v>
      </c>
      <c r="C43" s="184">
        <v>31546</v>
      </c>
      <c r="D43" s="182"/>
    </row>
    <row r="44" spans="1:4" ht="15">
      <c r="A44" s="93" t="s">
        <v>136</v>
      </c>
      <c r="B44" s="287">
        <v>16557.150000000001</v>
      </c>
      <c r="C44" s="184"/>
      <c r="D44" s="182"/>
    </row>
    <row r="45" spans="1:4" ht="15.75" thickBot="1">
      <c r="A45" s="93" t="s">
        <v>65</v>
      </c>
      <c r="B45" s="288">
        <v>15558</v>
      </c>
      <c r="C45" s="185">
        <v>0</v>
      </c>
      <c r="D45" s="182"/>
    </row>
    <row r="46" spans="1:4" ht="15.75" thickBot="1">
      <c r="A46" s="95" t="s">
        <v>70</v>
      </c>
      <c r="B46" s="289">
        <f>SUM(B42:B45)</f>
        <v>17903937.159999996</v>
      </c>
      <c r="C46" s="384">
        <f>SUM(C42:C45)</f>
        <v>209365.76000000001</v>
      </c>
      <c r="D46" s="178">
        <f>SUM(B46:C46)</f>
        <v>18113302.919999998</v>
      </c>
    </row>
    <row r="47" spans="1:4" ht="15.75" thickBot="1">
      <c r="B47" s="290"/>
      <c r="C47" s="183"/>
      <c r="D47" s="182"/>
    </row>
    <row r="48" spans="1:4" ht="15">
      <c r="A48" s="115" t="s">
        <v>68</v>
      </c>
      <c r="B48" s="300">
        <f>SUM(B39)</f>
        <v>17941823.919999998</v>
      </c>
      <c r="C48" s="385">
        <v>271479</v>
      </c>
      <c r="D48" s="181">
        <f ca="1">SUM(B48:D48)</f>
        <v>18213302.919999998</v>
      </c>
    </row>
    <row r="49" spans="1:4" ht="15.75" thickBot="1">
      <c r="A49" s="102"/>
      <c r="B49" s="291">
        <v>-17903937.16</v>
      </c>
      <c r="C49" s="386">
        <v>-209365.76000000001</v>
      </c>
      <c r="D49" s="185">
        <f ca="1">SUM(B49:D49)</f>
        <v>-18113302.920000002</v>
      </c>
    </row>
    <row r="50" spans="1:4" ht="16.5" thickBot="1">
      <c r="A50" s="112" t="s">
        <v>69</v>
      </c>
      <c r="B50" s="113">
        <f>SUM(B48:B49)</f>
        <v>37886.759999997914</v>
      </c>
      <c r="C50" s="383">
        <f>SUM(C48:C49)</f>
        <v>62113.239999999991</v>
      </c>
      <c r="D50" s="388">
        <f ca="1">SUM(B50:D50)</f>
        <v>99999.999999997905</v>
      </c>
    </row>
  </sheetData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>
  <dimension ref="A1:G36"/>
  <sheetViews>
    <sheetView workbookViewId="0">
      <selection sqref="A1:G36"/>
    </sheetView>
  </sheetViews>
  <sheetFormatPr defaultRowHeight="12.75"/>
  <cols>
    <col min="1" max="1" width="28.140625" customWidth="1"/>
    <col min="2" max="2" width="9" bestFit="1" customWidth="1"/>
    <col min="3" max="3" width="21.5703125" bestFit="1" customWidth="1"/>
    <col min="4" max="4" width="7.140625" bestFit="1" customWidth="1"/>
    <col min="5" max="5" width="11.28515625" bestFit="1" customWidth="1"/>
    <col min="6" max="6" width="14.28515625" bestFit="1" customWidth="1"/>
    <col min="7" max="7" width="6.140625" bestFit="1" customWidth="1"/>
  </cols>
  <sheetData>
    <row r="1" spans="1:7" ht="16.5" thickBot="1">
      <c r="A1" s="404"/>
      <c r="B1" s="76" t="s">
        <v>25</v>
      </c>
      <c r="C1" s="76" t="s">
        <v>26</v>
      </c>
      <c r="D1" s="417" t="s">
        <v>27</v>
      </c>
      <c r="E1" s="403" t="s">
        <v>28</v>
      </c>
      <c r="F1" s="403" t="s">
        <v>29</v>
      </c>
      <c r="G1" s="77" t="s">
        <v>30</v>
      </c>
    </row>
    <row r="2" spans="1:7" ht="16.5" thickBot="1">
      <c r="A2" s="75" t="s">
        <v>24</v>
      </c>
      <c r="B2" s="133"/>
      <c r="C2" s="80" t="s">
        <v>52</v>
      </c>
      <c r="D2" s="114"/>
      <c r="E2" s="81"/>
      <c r="F2" s="56"/>
      <c r="G2" s="43"/>
    </row>
    <row r="3" spans="1:7" ht="16.5" thickBot="1">
      <c r="A3" s="202" t="s">
        <v>41</v>
      </c>
      <c r="B3" s="44"/>
      <c r="C3" s="44"/>
      <c r="D3" s="44"/>
      <c r="E3" s="44"/>
      <c r="F3" s="44"/>
      <c r="G3" s="61"/>
    </row>
    <row r="4" spans="1:7" ht="14.25">
      <c r="A4" s="228" t="s">
        <v>99</v>
      </c>
      <c r="B4" s="198"/>
      <c r="C4" s="44"/>
      <c r="D4" s="58"/>
      <c r="E4" s="168"/>
      <c r="F4" s="143"/>
      <c r="G4" s="389"/>
    </row>
    <row r="5" spans="1:7" ht="14.25">
      <c r="A5" s="60" t="s">
        <v>31</v>
      </c>
      <c r="B5" s="199">
        <v>13101</v>
      </c>
      <c r="C5" s="409" t="s">
        <v>34</v>
      </c>
      <c r="D5" s="410">
        <v>4116</v>
      </c>
      <c r="E5" s="306">
        <v>684000</v>
      </c>
      <c r="F5" s="196">
        <v>648623.5</v>
      </c>
      <c r="G5" s="390">
        <v>94.83</v>
      </c>
    </row>
    <row r="6" spans="1:7" ht="14.25">
      <c r="A6" s="60" t="s">
        <v>31</v>
      </c>
      <c r="B6" s="199">
        <v>13306</v>
      </c>
      <c r="C6" s="409" t="s">
        <v>92</v>
      </c>
      <c r="D6" s="410">
        <v>4116</v>
      </c>
      <c r="E6" s="306">
        <v>218000</v>
      </c>
      <c r="F6" s="143">
        <v>218000</v>
      </c>
      <c r="G6" s="391">
        <v>100</v>
      </c>
    </row>
    <row r="7" spans="1:7" ht="14.25">
      <c r="A7" s="60"/>
      <c r="B7" s="199">
        <v>98071</v>
      </c>
      <c r="C7" s="409" t="s">
        <v>144</v>
      </c>
      <c r="D7" s="410">
        <v>4111</v>
      </c>
      <c r="E7" s="306">
        <v>30000</v>
      </c>
      <c r="F7" s="143">
        <v>30000</v>
      </c>
      <c r="G7" s="391">
        <v>100</v>
      </c>
    </row>
    <row r="8" spans="1:7" ht="14.25">
      <c r="A8" s="60"/>
      <c r="B8" s="199">
        <v>98187</v>
      </c>
      <c r="C8" s="409" t="s">
        <v>143</v>
      </c>
      <c r="D8" s="410">
        <v>4111</v>
      </c>
      <c r="E8" s="306">
        <v>38000</v>
      </c>
      <c r="F8" s="143">
        <v>38000</v>
      </c>
      <c r="G8" s="391">
        <v>100</v>
      </c>
    </row>
    <row r="9" spans="1:7" ht="14.25">
      <c r="A9" s="60" t="s">
        <v>31</v>
      </c>
      <c r="B9" s="199">
        <v>98216</v>
      </c>
      <c r="C9" s="409" t="s">
        <v>95</v>
      </c>
      <c r="D9" s="411">
        <v>4111</v>
      </c>
      <c r="E9" s="306">
        <v>91000</v>
      </c>
      <c r="F9" s="143">
        <v>91290</v>
      </c>
      <c r="G9" s="390">
        <v>100.32</v>
      </c>
    </row>
    <row r="10" spans="1:7" ht="14.25">
      <c r="A10" s="60" t="s">
        <v>31</v>
      </c>
      <c r="B10" s="199" t="s">
        <v>12</v>
      </c>
      <c r="C10" s="409" t="s">
        <v>33</v>
      </c>
      <c r="D10" s="410">
        <v>4112</v>
      </c>
      <c r="E10" s="306">
        <v>694000</v>
      </c>
      <c r="F10" s="143">
        <v>694000</v>
      </c>
      <c r="G10" s="390">
        <v>100</v>
      </c>
    </row>
    <row r="11" spans="1:7" ht="15" thickBot="1">
      <c r="A11" s="60" t="s">
        <v>31</v>
      </c>
      <c r="B11" s="199" t="s">
        <v>12</v>
      </c>
      <c r="C11" s="409" t="s">
        <v>37</v>
      </c>
      <c r="D11" s="410">
        <v>4112</v>
      </c>
      <c r="E11" s="306">
        <v>969000</v>
      </c>
      <c r="F11" s="143">
        <v>969000</v>
      </c>
      <c r="G11" s="390">
        <v>100</v>
      </c>
    </row>
    <row r="12" spans="1:7" ht="15" thickBot="1">
      <c r="A12" s="336"/>
      <c r="B12" s="342"/>
      <c r="C12" s="337"/>
      <c r="D12" s="338"/>
      <c r="E12" s="339"/>
      <c r="F12" s="339"/>
      <c r="G12" s="392"/>
    </row>
    <row r="13" spans="1:7" ht="15.75" thickBot="1">
      <c r="A13" s="293" t="s">
        <v>56</v>
      </c>
      <c r="B13" s="254"/>
      <c r="C13" s="201" t="s">
        <v>52</v>
      </c>
      <c r="D13" s="129"/>
      <c r="E13" s="308"/>
      <c r="F13" s="194"/>
      <c r="G13" s="393"/>
    </row>
    <row r="14" spans="1:7" ht="15" thickBot="1">
      <c r="A14" s="203" t="s">
        <v>55</v>
      </c>
      <c r="B14" s="199">
        <v>91</v>
      </c>
      <c r="C14" s="409" t="s">
        <v>44</v>
      </c>
      <c r="D14" s="410">
        <v>4121</v>
      </c>
      <c r="E14" s="306">
        <v>76000</v>
      </c>
      <c r="F14" s="162">
        <v>76000</v>
      </c>
      <c r="G14" s="390">
        <v>100</v>
      </c>
    </row>
    <row r="15" spans="1:7" ht="14.25">
      <c r="A15" s="102"/>
      <c r="B15" s="199">
        <v>92</v>
      </c>
      <c r="C15" s="409" t="s">
        <v>142</v>
      </c>
      <c r="D15" s="410">
        <v>4121</v>
      </c>
      <c r="E15" s="306">
        <v>16000</v>
      </c>
      <c r="F15" s="162">
        <v>16000</v>
      </c>
      <c r="G15" s="390">
        <v>100</v>
      </c>
    </row>
    <row r="16" spans="1:7" ht="14.25">
      <c r="A16" s="63"/>
      <c r="B16" s="356">
        <v>96</v>
      </c>
      <c r="C16" s="409" t="s">
        <v>37</v>
      </c>
      <c r="D16" s="412">
        <v>4121</v>
      </c>
      <c r="E16" s="309">
        <v>684000</v>
      </c>
      <c r="F16" s="162">
        <v>684000</v>
      </c>
      <c r="G16" s="394">
        <v>100</v>
      </c>
    </row>
    <row r="17" spans="1:7" ht="14.25">
      <c r="A17" s="63"/>
      <c r="B17" s="199">
        <v>96</v>
      </c>
      <c r="C17" s="409" t="s">
        <v>43</v>
      </c>
      <c r="D17" s="410">
        <v>4121</v>
      </c>
      <c r="E17" s="306">
        <v>300000</v>
      </c>
      <c r="F17" s="162">
        <v>300000</v>
      </c>
      <c r="G17" s="390">
        <v>100</v>
      </c>
    </row>
    <row r="18" spans="1:7" ht="14.25">
      <c r="A18" s="63"/>
      <c r="B18" s="199">
        <v>6402</v>
      </c>
      <c r="C18" s="409" t="s">
        <v>126</v>
      </c>
      <c r="D18" s="410">
        <v>4121</v>
      </c>
      <c r="E18" s="143">
        <v>42000</v>
      </c>
      <c r="F18" s="162">
        <v>42030</v>
      </c>
      <c r="G18" s="390">
        <v>100.07</v>
      </c>
    </row>
    <row r="19" spans="1:7" ht="14.25">
      <c r="A19" s="63"/>
      <c r="B19" s="199">
        <v>8223</v>
      </c>
      <c r="C19" s="409" t="s">
        <v>145</v>
      </c>
      <c r="D19" s="410">
        <v>4121</v>
      </c>
      <c r="E19" s="306">
        <v>16000</v>
      </c>
      <c r="F19" s="162">
        <v>15570</v>
      </c>
      <c r="G19" s="390">
        <v>97.31</v>
      </c>
    </row>
    <row r="20" spans="1:7" ht="15" thickBot="1">
      <c r="A20" s="348"/>
      <c r="B20" s="199" t="s">
        <v>12</v>
      </c>
      <c r="C20" s="409" t="s">
        <v>45</v>
      </c>
      <c r="D20" s="410">
        <v>4121</v>
      </c>
      <c r="E20" s="306">
        <v>10416000</v>
      </c>
      <c r="F20" s="360">
        <v>10416000</v>
      </c>
      <c r="G20" s="390">
        <v>100</v>
      </c>
    </row>
    <row r="21" spans="1:7" ht="15.75" thickBot="1">
      <c r="A21" s="292" t="s">
        <v>56</v>
      </c>
      <c r="B21" s="359"/>
      <c r="C21" s="78" t="s">
        <v>53</v>
      </c>
      <c r="D21" s="79"/>
      <c r="E21" s="194"/>
      <c r="F21" s="194"/>
      <c r="G21" s="393"/>
    </row>
    <row r="22" spans="1:7" ht="15" thickBot="1">
      <c r="A22" s="203" t="s">
        <v>55</v>
      </c>
      <c r="B22" s="270">
        <v>3500</v>
      </c>
      <c r="C22" s="409" t="s">
        <v>127</v>
      </c>
      <c r="D22" s="410">
        <v>4221</v>
      </c>
      <c r="E22" s="143">
        <v>247000</v>
      </c>
      <c r="F22" s="196">
        <v>246792</v>
      </c>
      <c r="G22" s="390">
        <v>99.92</v>
      </c>
    </row>
    <row r="23" spans="1:7" ht="15" thickBot="1">
      <c r="A23" s="294"/>
      <c r="B23" s="232">
        <v>8223</v>
      </c>
      <c r="C23" s="409" t="s">
        <v>146</v>
      </c>
      <c r="D23" s="413">
        <v>4221</v>
      </c>
      <c r="E23" s="234">
        <v>545000</v>
      </c>
      <c r="F23" s="330">
        <v>544124.78</v>
      </c>
      <c r="G23" s="395">
        <v>99.84</v>
      </c>
    </row>
    <row r="24" spans="1:7" ht="15" thickBot="1">
      <c r="A24" s="335"/>
      <c r="B24" s="336"/>
      <c r="C24" s="337"/>
      <c r="D24" s="338"/>
      <c r="E24" s="339"/>
      <c r="F24" s="340"/>
      <c r="G24" s="392"/>
    </row>
    <row r="25" spans="1:7" ht="13.5" thickBot="1">
      <c r="A25" s="277" t="s">
        <v>103</v>
      </c>
      <c r="B25" s="387"/>
      <c r="C25" s="387"/>
      <c r="D25" s="387"/>
      <c r="E25" s="387"/>
      <c r="F25" s="387"/>
      <c r="G25" s="405"/>
    </row>
    <row r="26" spans="1:7" ht="15.75" thickBot="1">
      <c r="A26" s="203" t="s">
        <v>104</v>
      </c>
      <c r="B26" s="332"/>
      <c r="C26" s="201" t="s">
        <v>52</v>
      </c>
      <c r="D26" s="333"/>
      <c r="E26" s="194"/>
      <c r="F26" s="194"/>
      <c r="G26" s="393"/>
    </row>
    <row r="27" spans="1:7" ht="15" thickBot="1">
      <c r="A27" s="60"/>
      <c r="B27" s="229"/>
      <c r="C27" s="229"/>
      <c r="D27" s="51"/>
      <c r="E27" s="162"/>
      <c r="F27" s="162"/>
      <c r="G27" s="389"/>
    </row>
    <row r="28" spans="1:7" ht="14.25" customHeight="1">
      <c r="A28" s="453" t="s">
        <v>130</v>
      </c>
      <c r="B28" s="295">
        <v>38188001</v>
      </c>
      <c r="C28" s="296"/>
      <c r="D28" s="414">
        <v>4123</v>
      </c>
      <c r="E28" s="139">
        <v>15000</v>
      </c>
      <c r="F28" s="364">
        <v>14677.2</v>
      </c>
      <c r="G28" s="397">
        <v>97.85</v>
      </c>
    </row>
    <row r="29" spans="1:7" ht="15" thickBot="1">
      <c r="A29" s="454"/>
      <c r="B29" s="345">
        <v>38188005</v>
      </c>
      <c r="C29" s="349"/>
      <c r="D29" s="415">
        <v>4123</v>
      </c>
      <c r="E29" s="347">
        <v>166000</v>
      </c>
      <c r="F29" s="382">
        <v>166341.6</v>
      </c>
      <c r="G29" s="398">
        <v>100.21</v>
      </c>
    </row>
    <row r="30" spans="1:7" ht="15" thickBot="1">
      <c r="A30" s="348"/>
      <c r="B30" s="343"/>
      <c r="C30" s="344"/>
      <c r="D30" s="353"/>
      <c r="E30" s="329"/>
      <c r="F30" s="329"/>
      <c r="G30" s="406"/>
    </row>
    <row r="31" spans="1:7" ht="15.75" thickBot="1">
      <c r="A31" s="348"/>
      <c r="B31" s="352"/>
      <c r="C31" s="80" t="s">
        <v>53</v>
      </c>
      <c r="D31" s="333"/>
      <c r="E31" s="194"/>
      <c r="F31" s="334"/>
      <c r="G31" s="399"/>
    </row>
    <row r="32" spans="1:7" ht="14.25">
      <c r="A32" s="453" t="s">
        <v>128</v>
      </c>
      <c r="B32" s="255">
        <v>38188501</v>
      </c>
      <c r="C32" s="363"/>
      <c r="D32" s="414">
        <v>4223</v>
      </c>
      <c r="E32" s="139">
        <v>264000</v>
      </c>
      <c r="F32" s="364">
        <v>263814.82</v>
      </c>
      <c r="G32" s="400"/>
    </row>
    <row r="33" spans="1:7" ht="15" thickBot="1">
      <c r="A33" s="454"/>
      <c r="B33" s="366">
        <v>38588505</v>
      </c>
      <c r="C33" s="367"/>
      <c r="D33" s="413">
        <v>4223</v>
      </c>
      <c r="E33" s="234">
        <v>2990000</v>
      </c>
      <c r="F33" s="330">
        <v>2989901.35</v>
      </c>
      <c r="G33" s="401"/>
    </row>
    <row r="34" spans="1:7" ht="14.25">
      <c r="A34" s="455" t="s">
        <v>129</v>
      </c>
      <c r="B34" s="268">
        <v>38188501</v>
      </c>
      <c r="C34" s="229"/>
      <c r="D34" s="412">
        <v>4223</v>
      </c>
      <c r="E34" s="162">
        <v>552000</v>
      </c>
      <c r="F34" s="354">
        <v>552108.55000000005</v>
      </c>
      <c r="G34" s="407"/>
    </row>
    <row r="35" spans="1:7" ht="15" thickBot="1">
      <c r="A35" s="454"/>
      <c r="B35" s="256">
        <v>38588505</v>
      </c>
      <c r="C35" s="204"/>
      <c r="D35" s="416">
        <v>4223</v>
      </c>
      <c r="E35" s="167">
        <v>6257000</v>
      </c>
      <c r="F35" s="369">
        <v>6257230.0700000003</v>
      </c>
      <c r="G35" s="396"/>
    </row>
    <row r="36" spans="1:7" ht="15.75" thickBot="1">
      <c r="A36" s="408"/>
      <c r="B36" s="35"/>
      <c r="C36" s="34"/>
      <c r="D36" s="333"/>
      <c r="E36" s="158">
        <f>SUM(E5:E35)</f>
        <v>25310000</v>
      </c>
      <c r="F36" s="207">
        <f>SUM(F5:F35)</f>
        <v>25273503.870000001</v>
      </c>
      <c r="G36" s="402"/>
    </row>
  </sheetData>
  <mergeCells count="3">
    <mergeCell ref="A28:A29"/>
    <mergeCell ref="A32:A33"/>
    <mergeCell ref="A34:A35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8</vt:i4>
      </vt:variant>
      <vt:variant>
        <vt:lpstr>Pojmenované oblasti</vt:lpstr>
      </vt:variant>
      <vt:variant>
        <vt:i4>1</vt:i4>
      </vt:variant>
    </vt:vector>
  </HeadingPairs>
  <TitlesOfParts>
    <vt:vector size="9" baseType="lpstr">
      <vt:lpstr>List1</vt:lpstr>
      <vt:lpstr>List2</vt:lpstr>
      <vt:lpstr>List4</vt:lpstr>
      <vt:lpstr>List3</vt:lpstr>
      <vt:lpstr>2007</vt:lpstr>
      <vt:lpstr>List5</vt:lpstr>
      <vt:lpstr>školy</vt:lpstr>
      <vt:lpstr>List7</vt:lpstr>
      <vt:lpstr>List1!Oblast_tisku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Jarmila Kaločová</cp:lastModifiedBy>
  <cp:lastPrinted>2011-06-27T07:03:55Z</cp:lastPrinted>
  <dcterms:created xsi:type="dcterms:W3CDTF">2006-05-28T08:53:02Z</dcterms:created>
  <dcterms:modified xsi:type="dcterms:W3CDTF">2011-08-31T07:22:48Z</dcterms:modified>
</cp:coreProperties>
</file>