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4" sheetId="3" r:id="rId3"/>
    <sheet name="List3" sheetId="4" r:id="rId4"/>
    <sheet name="2007" sheetId="5" r:id="rId5"/>
    <sheet name="List5" sheetId="6" r:id="rId6"/>
  </sheets>
  <definedNames>
    <definedName name="_xlnm.Print_Area" localSheetId="0">'List1'!$A$1:$G$190</definedName>
  </definedNames>
  <calcPr fullCalcOnLoad="1"/>
</workbook>
</file>

<file path=xl/sharedStrings.xml><?xml version="1.0" encoding="utf-8"?>
<sst xmlns="http://schemas.openxmlformats.org/spreadsheetml/2006/main" count="280" uniqueCount="160">
  <si>
    <t>předpisů</t>
  </si>
  <si>
    <t>Schválený rozpočet</t>
  </si>
  <si>
    <t>Rozpočtová opatření</t>
  </si>
  <si>
    <t>Upravený rozpočet</t>
  </si>
  <si>
    <t>% plnění k upravenému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</si>
  <si>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</si>
  <si>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</si>
  <si>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</si>
  <si>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</si>
  <si>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</si>
  <si>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</si>
  <si>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</si>
  <si>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</si>
  <si>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</si>
  <si>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</si>
  <si>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*</t>
  </si>
  <si>
    <t>Údaje o plnění rozpočtu příjmů, výdajů a o dalších finančních operacích v plném členění podle rozpočtové</t>
  </si>
  <si>
    <t>skladby jsou k nahlédnutí na odboru financí a správy majetku Mob Stará Bělá.</t>
  </si>
  <si>
    <t>2) Hospodářská činnost obvodu</t>
  </si>
  <si>
    <t>3) Stav účelových fondů a finančních aktiv</t>
  </si>
  <si>
    <t>Rezervní fond</t>
  </si>
  <si>
    <t xml:space="preserve">Fond odměn </t>
  </si>
  <si>
    <t>Odvod zřizovateli</t>
  </si>
  <si>
    <t>Výsledek hospodaření</t>
  </si>
  <si>
    <t>Dotace do rozpočtu městského obvodu za rok 2005 činily celkem 36,825 tis. Kč. Rozpis přijatých</t>
  </si>
  <si>
    <t>dotací a jejich čerpání v průběhu roku 2005 je zpracován v tabulce. Dotace byly řádně vyúčtovány.</t>
  </si>
  <si>
    <t>5) Vyúčtování finančních vztahů ke státnímu rozpočtu a ostatním rozpočtům veřejné úrovně</t>
  </si>
  <si>
    <t>Poskytovatel</t>
  </si>
  <si>
    <t>ÚZ</t>
  </si>
  <si>
    <t>Účel</t>
  </si>
  <si>
    <t>Položka</t>
  </si>
  <si>
    <t>Rozpočet</t>
  </si>
  <si>
    <t>Čerpání</t>
  </si>
  <si>
    <t>%</t>
  </si>
  <si>
    <t>MF - VPS</t>
  </si>
  <si>
    <t>sociální dávky</t>
  </si>
  <si>
    <t>výkon státní správy</t>
  </si>
  <si>
    <t>aktivní politika zaměstnanosti</t>
  </si>
  <si>
    <t>MPSV</t>
  </si>
  <si>
    <t>MPMR</t>
  </si>
  <si>
    <t>školství</t>
  </si>
  <si>
    <t>Státní finanční aktiva</t>
  </si>
  <si>
    <t>pokrytí FKSP pracovníků ve školství</t>
  </si>
  <si>
    <t>Rekonstrukce koupaliště</t>
  </si>
  <si>
    <t>Státní rozpočet</t>
  </si>
  <si>
    <t>Obec - SMO</t>
  </si>
  <si>
    <t>hrobová místa</t>
  </si>
  <si>
    <t>plavecký výcvik žáků ZŠ</t>
  </si>
  <si>
    <t>neúčelová dotace</t>
  </si>
  <si>
    <t>válečné hroby a pietní místa</t>
  </si>
  <si>
    <t>vybavení školní kuchyně</t>
  </si>
  <si>
    <t>realizace energeticky úsporných opatření MŠ, Dům pro seniory</t>
  </si>
  <si>
    <t>realizace rekonstrukce vytápění - dům pro seniory</t>
  </si>
  <si>
    <t>rekonstrukce základní školy</t>
  </si>
  <si>
    <t>rekonstrukce školní jídelny</t>
  </si>
  <si>
    <t>Neinvestiční dotace</t>
  </si>
  <si>
    <t>Investiční dotace</t>
  </si>
  <si>
    <t>zákonem č. 420/2004 Sb., o přezkoumávání hospodaření územních samosprávných celků a dobrovolných</t>
  </si>
  <si>
    <t>(závěrečné práce,  zpracování zpráv).</t>
  </si>
  <si>
    <t>k závěrečnému účtu.</t>
  </si>
  <si>
    <t>Celkem</t>
  </si>
  <si>
    <t>Statutární město Ostrava</t>
  </si>
  <si>
    <t xml:space="preserve">                                          Závěr zprávy:  Nebyly zjištěny chyby a  nedostatky</t>
  </si>
  <si>
    <t>OBEC</t>
  </si>
  <si>
    <t>Příjmy</t>
  </si>
  <si>
    <t xml:space="preserve">Neinvestiční příspěvek </t>
  </si>
  <si>
    <t>z rozpočtu zřizovatele (Mob)</t>
  </si>
  <si>
    <t>z rozpočtu vyšší úrovně (Kraj)</t>
  </si>
  <si>
    <t>Výdaje</t>
  </si>
  <si>
    <t>Provozní náklady</t>
  </si>
  <si>
    <t>Mzdové náklady</t>
  </si>
  <si>
    <t>Pokuty, penále</t>
  </si>
  <si>
    <t>Odpisy hmotného majetku</t>
  </si>
  <si>
    <t>vlastní příjmy</t>
  </si>
  <si>
    <t>zapojení rezervního fondu</t>
  </si>
  <si>
    <t>Saldo: Příjmy - výdaje</t>
  </si>
  <si>
    <t>Hospodářský výsledek</t>
  </si>
  <si>
    <t>celkem</t>
  </si>
  <si>
    <t>v Kč</t>
  </si>
  <si>
    <t>Městský obvod Stará Bělá</t>
  </si>
  <si>
    <t>Junácká 127, 724 00 Ostrava</t>
  </si>
  <si>
    <t>Městský obvod nevykonává žádnou hospodářskou činnost</t>
  </si>
  <si>
    <t>Vlastní příjmy</t>
  </si>
  <si>
    <t>Upravený rozpočet v Kč</t>
  </si>
  <si>
    <t>Skutečnost v Kč</t>
  </si>
  <si>
    <t>Schválený rozpočet v Kč</t>
  </si>
  <si>
    <t>Poplatek ze psů</t>
  </si>
  <si>
    <t>Poplatek za užívání veř. Prostranství</t>
  </si>
  <si>
    <t>Poplatek ze vstupného</t>
  </si>
  <si>
    <t>Poplatek za provoz. VHP</t>
  </si>
  <si>
    <t>Zrušené místní poplatky</t>
  </si>
  <si>
    <t>Odvod výtězku z provoz VHP</t>
  </si>
  <si>
    <t>Správní poplatky</t>
  </si>
  <si>
    <t>Daň z nemovitostí</t>
  </si>
  <si>
    <t>konsolidace - soc. fond</t>
  </si>
  <si>
    <t>sociálního  fondu  se  řídí  Statutem  sociálního  fondu  schváleným zastupitelstvem Mob  dne  18.9.2006,</t>
  </si>
  <si>
    <t>č. usnesení 24/3.</t>
  </si>
  <si>
    <t>Hlavní činnost</t>
  </si>
  <si>
    <t>Hospodářská činnost</t>
  </si>
  <si>
    <t>konsolidace -  rozpočtové účty</t>
  </si>
  <si>
    <t>Sociální fond (změna stavu PS-KS)</t>
  </si>
  <si>
    <t xml:space="preserve">§ 17 zákona č. 250/2000 Sb., o rozpočtových pravidlech územních rozpočtů, ve znění pozdějších </t>
  </si>
  <si>
    <t>4) Hospodaření příspěvkových organizací</t>
  </si>
  <si>
    <t>Základní škola Ostrava-Stará Bělá, Junácká 700</t>
  </si>
  <si>
    <t>Jiné ostatní náklady</t>
  </si>
  <si>
    <t>Mateřská škola Ostrava-Stará Bělá, Blanická 180</t>
  </si>
  <si>
    <t>dávky v hmotné nouzi</t>
  </si>
  <si>
    <t>opravy místních komunikací</t>
  </si>
  <si>
    <t>kontaktní místo Czech Point</t>
  </si>
  <si>
    <t>sociálně právní ochrana dětí</t>
  </si>
  <si>
    <t>Krajský úřad</t>
  </si>
  <si>
    <t>Moravskoslezského kraje</t>
  </si>
  <si>
    <t>kvalifikovanost učitele</t>
  </si>
  <si>
    <t>Ministerstvo financí - všeobecná pokladní správa</t>
  </si>
  <si>
    <t>Ministerstvo financí - VPS</t>
  </si>
  <si>
    <t>Přezkoumání   hospodaření   provedla  firma  Top auditing s.r.o.  Přezkoumání bylo  provedeno v souladu se</t>
  </si>
  <si>
    <t xml:space="preserve">                    Závěrečný účet městského obvodu za rok 2009</t>
  </si>
  <si>
    <t>1) Údaje o plnění příjmů a výdajů za rok 2009</t>
  </si>
  <si>
    <t>Plnění k 31.12.2009</t>
  </si>
  <si>
    <t>Příjmy po konsolidaci</t>
  </si>
  <si>
    <t>Výdaje po konsolidaci</t>
  </si>
  <si>
    <t>Zapojení přebytku hospodaření z roku 2008</t>
  </si>
  <si>
    <t>Finanční vypořádání soc. fondu 2008</t>
  </si>
  <si>
    <t>Finanční vypořádání 2008</t>
  </si>
  <si>
    <t>Přijatá dotace  předfinancování EU</t>
  </si>
  <si>
    <t>Schodek za rok 2009</t>
  </si>
  <si>
    <t>1. Účet 933  -  zúčtování příjmů  a  výdajů  za  rok  2009  činí  ke  dni  31.12.2009  - 4.722.712,36 Kč.</t>
  </si>
  <si>
    <t>dotace na cyklotrasu</t>
  </si>
  <si>
    <t>rekonstrukce MK Urbánkova</t>
  </si>
  <si>
    <t>rekonstrukce MK Motyčkova</t>
  </si>
  <si>
    <t>rekonstrukce ZŠ Stará Bělá</t>
  </si>
  <si>
    <t>předfinancování - Chodník "EU"</t>
  </si>
  <si>
    <t>finanční vypořádání za rok 2008</t>
  </si>
  <si>
    <t>Regionální operační program</t>
  </si>
  <si>
    <t>Moravskoslezsko</t>
  </si>
  <si>
    <t>dotace - Chodník "Bezpečnost pro pěší"</t>
  </si>
  <si>
    <t xml:space="preserve">Ing. Josef Holáň </t>
  </si>
  <si>
    <t>Dotace  do  rozpočtu městského obvodu za rok  2009 činily celkem 20.509.295,46 Kč. Rozpis přijatých</t>
  </si>
  <si>
    <t>dotací a  jejich  čerpání v průběhu  roku 2009 je  zpracován v tabulce.  Dotace byly řádně vyúčtovány.</t>
  </si>
  <si>
    <t>zapojení fondů</t>
  </si>
  <si>
    <t xml:space="preserve">svazků  obcí  v  termínu  od   9.11. - 10.1.2009  (dílčí přezkum, příprava dokladů)  a  31.3. - 1.4.2010 </t>
  </si>
  <si>
    <t>Plné znění zprávy o provedeném přezkoumání hospodaření městského obvodu za rok 2009 je přílohou</t>
  </si>
  <si>
    <t>6) Zpráva o výsledku přezkoumání hospodaření městského obvodu za rok 2009</t>
  </si>
  <si>
    <t>Přijaté splátky půjčky ze ZBU</t>
  </si>
  <si>
    <t>Schodek hospodaření za rok 2008 ve výši -5.143.497,63 Kč je kryt nesplacenou přechodnou výpomocí z rozpočtu Statutárního města Ostravy ve výši</t>
  </si>
  <si>
    <t xml:space="preserve">2.000.000 Kč, dále přijatou návratnou dotací na předfinancování projektu z EU na chodník Mitrovická a Proskovická ve výši  3.435.228 Kč, přebytkem </t>
  </si>
  <si>
    <t xml:space="preserve">zůstatkem prostředků na bankovním účtě ve výši 544.080,49 Kč </t>
  </si>
  <si>
    <t>Zůstatek nesplacené přechodné výpomoci</t>
  </si>
  <si>
    <t>Přijatá dotace na předfinancování projektu EU</t>
  </si>
  <si>
    <t>Přebytek finančních prostředků z minulých let</t>
  </si>
  <si>
    <t>Stav finančních prostředků na bankovním účtě ke dni 31.12.2009</t>
  </si>
  <si>
    <t>Zůstatek nesplacené půjčky TJ SOKOL Stará Bělá</t>
  </si>
  <si>
    <t>2. Sociální fond - stav účtu sociálního fondu ke dni 31.12.2009 činí 48 800,11 Kč. Tvorba a čerpání</t>
  </si>
  <si>
    <t>Prostředky z přebytku hospodaření</t>
  </si>
  <si>
    <t>Prostředky z přechodné finanční výpomoci</t>
  </si>
  <si>
    <t>1.splátka přechodné výpomoci</t>
  </si>
  <si>
    <t>Financování celkem</t>
  </si>
  <si>
    <t>Položky financování</t>
  </si>
  <si>
    <t>starosta v.r.</t>
  </si>
  <si>
    <t>Zpracovala? Kaločová Jarmila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</si>
</sst>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2"/>
      <name val="Arial Narrow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1"/>
      <name val="Arial Narrow"/>
      <family val="2"/>
    </font>
    <font>
      <b/>
      <sz val="12"/>
      <name val="Arial CE"/>
      <family val="2"/>
    </font>
    <font>
      <b/>
      <sz val="14"/>
      <name val="Arial Baltic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b/>
      <sz val="10"/>
      <name val="Arial Narrow"/>
      <family val="2"/>
    </font>
    <font>
      <b/>
      <u val="single"/>
      <sz val="14"/>
      <name val="Arial CE"/>
      <family val="2"/>
    </font>
    <font>
      <sz val="8"/>
      <name val="Arial Narrow"/>
      <family val="2"/>
    </font>
    <font>
      <sz val="10"/>
      <name val="Arial Narrow"/>
      <family val="2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33" borderId="16" xfId="0" applyFill="1" applyBorder="1" applyAlignment="1">
      <alignment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1" fontId="0" fillId="0" borderId="38" xfId="0" applyNumberForma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1" fontId="0" fillId="0" borderId="40" xfId="0" applyNumberForma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43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6" xfId="0" applyFont="1" applyBorder="1" applyAlignment="1">
      <alignment/>
    </xf>
    <xf numFmtId="0" fontId="0" fillId="0" borderId="29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2" fillId="0" borderId="20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0" fillId="0" borderId="25" xfId="0" applyBorder="1" applyAlignment="1">
      <alignment/>
    </xf>
    <xf numFmtId="0" fontId="1" fillId="0" borderId="17" xfId="0" applyFont="1" applyBorder="1" applyAlignment="1">
      <alignment/>
    </xf>
    <xf numFmtId="4" fontId="0" fillId="0" borderId="48" xfId="0" applyNumberFormat="1" applyBorder="1" applyAlignment="1">
      <alignment/>
    </xf>
    <xf numFmtId="0" fontId="6" fillId="0" borderId="16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44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4" fontId="1" fillId="0" borderId="20" xfId="0" applyNumberFormat="1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4" fontId="6" fillId="33" borderId="16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0" fillId="0" borderId="20" xfId="0" applyBorder="1" applyAlignment="1">
      <alignment/>
    </xf>
    <xf numFmtId="0" fontId="1" fillId="0" borderId="4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48" xfId="0" applyNumberFormat="1" applyFont="1" applyBorder="1" applyAlignment="1">
      <alignment vertical="center"/>
    </xf>
    <xf numFmtId="4" fontId="14" fillId="0" borderId="52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4" fontId="14" fillId="0" borderId="5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vertical="center"/>
    </xf>
    <xf numFmtId="4" fontId="14" fillId="0" borderId="54" xfId="0" applyNumberFormat="1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horizontal="center" vertical="center"/>
    </xf>
    <xf numFmtId="3" fontId="14" fillId="0" borderId="56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3" fontId="14" fillId="0" borderId="55" xfId="0" applyNumberFormat="1" applyFont="1" applyBorder="1" applyAlignment="1">
      <alignment horizontal="center" vertical="center"/>
    </xf>
    <xf numFmtId="3" fontId="14" fillId="0" borderId="56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4" fontId="14" fillId="0" borderId="57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4" fontId="14" fillId="0" borderId="41" xfId="0" applyNumberFormat="1" applyFont="1" applyFill="1" applyBorder="1" applyAlignment="1">
      <alignment horizontal="center" vertical="center"/>
    </xf>
    <xf numFmtId="4" fontId="14" fillId="0" borderId="30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" fontId="14" fillId="0" borderId="41" xfId="0" applyNumberFormat="1" applyFont="1" applyFill="1" applyBorder="1" applyAlignment="1">
      <alignment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/>
    </xf>
    <xf numFmtId="4" fontId="12" fillId="0" borderId="4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/>
    </xf>
    <xf numFmtId="4" fontId="12" fillId="0" borderId="58" xfId="0" applyNumberFormat="1" applyFont="1" applyBorder="1" applyAlignment="1">
      <alignment horizontal="center" vertical="center"/>
    </xf>
    <xf numFmtId="4" fontId="12" fillId="0" borderId="4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" fontId="12" fillId="0" borderId="49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3" fontId="14" fillId="33" borderId="50" xfId="0" applyNumberFormat="1" applyFont="1" applyFill="1" applyBorder="1" applyAlignment="1">
      <alignment vertical="center"/>
    </xf>
    <xf numFmtId="0" fontId="14" fillId="33" borderId="60" xfId="0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34" borderId="20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2" fillId="0" borderId="59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" fontId="14" fillId="0" borderId="1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5" fillId="0" borderId="61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3" fontId="14" fillId="0" borderId="27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0" fillId="0" borderId="51" xfId="0" applyNumberForma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3" fontId="14" fillId="0" borderId="38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3" fillId="0" borderId="61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49" xfId="0" applyFill="1" applyBorder="1" applyAlignment="1">
      <alignment vertical="center"/>
    </xf>
    <xf numFmtId="0" fontId="21" fillId="34" borderId="44" xfId="0" applyFont="1" applyFill="1" applyBorder="1" applyAlignment="1">
      <alignment vertical="center"/>
    </xf>
    <xf numFmtId="0" fontId="21" fillId="34" borderId="49" xfId="0" applyFont="1" applyFill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33" borderId="49" xfId="0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17" fillId="35" borderId="16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3" fontId="3" fillId="35" borderId="18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4" fontId="14" fillId="36" borderId="4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 wrapText="1"/>
    </xf>
    <xf numFmtId="4" fontId="14" fillId="0" borderId="41" xfId="0" applyNumberFormat="1" applyFont="1" applyBorder="1" applyAlignment="1">
      <alignment vertical="center"/>
    </xf>
    <xf numFmtId="4" fontId="14" fillId="0" borderId="20" xfId="0" applyNumberFormat="1" applyFont="1" applyBorder="1" applyAlignment="1">
      <alignment vertical="center"/>
    </xf>
    <xf numFmtId="4" fontId="14" fillId="0" borderId="47" xfId="0" applyNumberFormat="1" applyFont="1" applyBorder="1" applyAlignment="1">
      <alignment vertical="center"/>
    </xf>
    <xf numFmtId="0" fontId="0" fillId="0" borderId="16" xfId="0" applyBorder="1" applyAlignment="1">
      <alignment wrapText="1"/>
    </xf>
    <xf numFmtId="4" fontId="14" fillId="0" borderId="23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2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68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4" fontId="14" fillId="0" borderId="49" xfId="0" applyNumberFormat="1" applyFont="1" applyBorder="1" applyAlignment="1">
      <alignment horizontal="right"/>
    </xf>
    <xf numFmtId="0" fontId="1" fillId="34" borderId="44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4" fontId="12" fillId="0" borderId="20" xfId="0" applyNumberFormat="1" applyFont="1" applyBorder="1" applyAlignment="1">
      <alignment horizontal="right"/>
    </xf>
    <xf numFmtId="4" fontId="12" fillId="0" borderId="25" xfId="0" applyNumberFormat="1" applyFont="1" applyFill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/>
    </xf>
    <xf numFmtId="0" fontId="12" fillId="0" borderId="52" xfId="0" applyFont="1" applyBorder="1" applyAlignment="1">
      <alignment horizontal="center" vertical="center"/>
    </xf>
    <xf numFmtId="4" fontId="14" fillId="0" borderId="44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44" xfId="0" applyNumberFormat="1" applyFont="1" applyBorder="1" applyAlignment="1">
      <alignment horizontal="right" vertical="center"/>
    </xf>
    <xf numFmtId="4" fontId="12" fillId="0" borderId="49" xfId="0" applyNumberFormat="1" applyFont="1" applyBorder="1" applyAlignment="1">
      <alignment horizontal="right" vertical="center"/>
    </xf>
    <xf numFmtId="4" fontId="6" fillId="33" borderId="2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right"/>
    </xf>
    <xf numFmtId="3" fontId="14" fillId="36" borderId="10" xfId="0" applyNumberFormat="1" applyFont="1" applyFill="1" applyBorder="1" applyAlignment="1">
      <alignment vertical="center"/>
    </xf>
    <xf numFmtId="3" fontId="14" fillId="36" borderId="12" xfId="0" applyNumberFormat="1" applyFont="1" applyFill="1" applyBorder="1" applyAlignment="1">
      <alignment vertical="center"/>
    </xf>
    <xf numFmtId="3" fontId="14" fillId="36" borderId="50" xfId="0" applyNumberFormat="1" applyFont="1" applyFill="1" applyBorder="1" applyAlignment="1">
      <alignment vertical="center"/>
    </xf>
    <xf numFmtId="3" fontId="14" fillId="36" borderId="14" xfId="0" applyNumberFormat="1" applyFont="1" applyFill="1" applyBorder="1" applyAlignment="1">
      <alignment vertical="center"/>
    </xf>
    <xf numFmtId="3" fontId="14" fillId="36" borderId="15" xfId="0" applyNumberFormat="1" applyFont="1" applyFill="1" applyBorder="1" applyAlignment="1">
      <alignment vertical="center"/>
    </xf>
    <xf numFmtId="4" fontId="12" fillId="0" borderId="21" xfId="0" applyNumberFormat="1" applyFont="1" applyBorder="1" applyAlignment="1">
      <alignment horizontal="right" vertical="center"/>
    </xf>
    <xf numFmtId="4" fontId="25" fillId="0" borderId="20" xfId="0" applyNumberFormat="1" applyFont="1" applyBorder="1" applyAlignment="1">
      <alignment vertical="center"/>
    </xf>
    <xf numFmtId="4" fontId="61" fillId="35" borderId="19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4" fontId="14" fillId="0" borderId="11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33" borderId="60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4" fontId="14" fillId="36" borderId="44" xfId="0" applyNumberFormat="1" applyFont="1" applyFill="1" applyBorder="1" applyAlignment="1">
      <alignment horizontal="right" vertical="center"/>
    </xf>
    <xf numFmtId="0" fontId="14" fillId="36" borderId="46" xfId="0" applyFont="1" applyFill="1" applyBorder="1" applyAlignment="1">
      <alignment horizontal="right" vertical="center"/>
    </xf>
    <xf numFmtId="4" fontId="14" fillId="36" borderId="47" xfId="0" applyNumberFormat="1" applyFont="1" applyFill="1" applyBorder="1" applyAlignment="1">
      <alignment horizontal="right" vertical="center"/>
    </xf>
    <xf numFmtId="0" fontId="14" fillId="36" borderId="20" xfId="0" applyFont="1" applyFill="1" applyBorder="1" applyAlignment="1">
      <alignment horizontal="right" vertical="center"/>
    </xf>
    <xf numFmtId="0" fontId="1" fillId="36" borderId="20" xfId="0" applyFont="1" applyFill="1" applyBorder="1" applyAlignment="1">
      <alignment horizontal="right" vertical="center"/>
    </xf>
    <xf numFmtId="4" fontId="14" fillId="36" borderId="61" xfId="0" applyNumberFormat="1" applyFont="1" applyFill="1" applyBorder="1" applyAlignment="1">
      <alignment horizontal="right" vertical="center"/>
    </xf>
    <xf numFmtId="4" fontId="14" fillId="36" borderId="46" xfId="0" applyNumberFormat="1" applyFont="1" applyFill="1" applyBorder="1" applyAlignment="1">
      <alignment horizontal="right" vertical="center"/>
    </xf>
    <xf numFmtId="4" fontId="14" fillId="36" borderId="20" xfId="0" applyNumberFormat="1" applyFont="1" applyFill="1" applyBorder="1" applyAlignment="1">
      <alignment horizontal="right" vertical="center"/>
    </xf>
    <xf numFmtId="4" fontId="14" fillId="0" borderId="47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3" fontId="0" fillId="0" borderId="3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0</xdr:col>
      <xdr:colOff>1390650</xdr:colOff>
      <xdr:row>5</xdr:row>
      <xdr:rowOff>19050</xdr:rowOff>
    </xdr:to>
    <xdr:pic>
      <xdr:nvPicPr>
        <xdr:cNvPr id="1" name="Picture 1" descr="C:\Documents and Settings\Jitka Perdulová\Dokumenty\Obrázky\znak\znak 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0"/>
  <sheetViews>
    <sheetView tabSelected="1" view="pageBreakPreview" zoomScale="60" workbookViewId="0" topLeftCell="A147">
      <selection activeCell="C186" sqref="C186"/>
    </sheetView>
  </sheetViews>
  <sheetFormatPr defaultColWidth="9.00390625" defaultRowHeight="12.75"/>
  <cols>
    <col min="1" max="1" width="35.25390625" style="0" customWidth="1"/>
    <col min="2" max="2" width="17.875" style="0" customWidth="1"/>
    <col min="3" max="3" width="33.75390625" style="0" customWidth="1"/>
    <col min="4" max="4" width="13.75390625" style="0" bestFit="1" customWidth="1"/>
    <col min="5" max="5" width="22.625" style="0" bestFit="1" customWidth="1"/>
    <col min="6" max="6" width="16.00390625" style="0" bestFit="1" customWidth="1"/>
    <col min="7" max="7" width="9.25390625" style="0" bestFit="1" customWidth="1"/>
    <col min="8" max="8" width="13.625" style="0" bestFit="1" customWidth="1"/>
    <col min="9" max="9" width="12.25390625" style="0" bestFit="1" customWidth="1"/>
    <col min="10" max="10" width="10.125" style="0" bestFit="1" customWidth="1"/>
  </cols>
  <sheetData>
    <row r="2" spans="2:3" ht="18">
      <c r="B2" s="116" t="s">
        <v>61</v>
      </c>
      <c r="C2" s="116"/>
    </row>
    <row r="3" ht="18">
      <c r="B3" s="116" t="s">
        <v>79</v>
      </c>
    </row>
    <row r="4" ht="18">
      <c r="B4" s="116" t="s">
        <v>80</v>
      </c>
    </row>
    <row r="7" ht="12.75" hidden="1"/>
    <row r="8" ht="12.75" hidden="1"/>
    <row r="10" spans="1:6" ht="23.25">
      <c r="A10" s="225" t="s">
        <v>116</v>
      </c>
      <c r="B10" s="226"/>
      <c r="C10" s="117"/>
      <c r="D10" s="117"/>
      <c r="E10" s="117"/>
      <c r="F10" s="117"/>
    </row>
    <row r="12" ht="14.25">
      <c r="A12" s="119" t="s">
        <v>101</v>
      </c>
    </row>
    <row r="13" ht="14.25">
      <c r="A13" s="119" t="s">
        <v>0</v>
      </c>
    </row>
    <row r="14" ht="14.25">
      <c r="A14" s="119"/>
    </row>
    <row r="15" ht="18">
      <c r="A15" s="236" t="s">
        <v>117</v>
      </c>
    </row>
    <row r="16" ht="13.5" thickBot="1"/>
    <row r="17" spans="1:8" ht="50.25" thickBot="1">
      <c r="A17" s="12"/>
      <c r="B17" s="20" t="s">
        <v>1</v>
      </c>
      <c r="C17" s="19" t="s">
        <v>2</v>
      </c>
      <c r="D17" s="21" t="s">
        <v>3</v>
      </c>
      <c r="E17" s="17" t="s">
        <v>118</v>
      </c>
      <c r="F17" s="19" t="s">
        <v>4</v>
      </c>
      <c r="G17" s="1"/>
      <c r="H17" s="1"/>
    </row>
    <row r="18" spans="1:6" ht="24.75" customHeight="1">
      <c r="A18" s="22" t="s">
        <v>5</v>
      </c>
      <c r="B18" s="143">
        <v>2537000</v>
      </c>
      <c r="C18" s="144">
        <v>374000</v>
      </c>
      <c r="D18" s="145">
        <v>2911000</v>
      </c>
      <c r="E18" s="146">
        <v>2894723</v>
      </c>
      <c r="F18" s="348">
        <v>99.44</v>
      </c>
    </row>
    <row r="19" spans="1:8" ht="24.75" customHeight="1">
      <c r="A19" s="23" t="s">
        <v>6</v>
      </c>
      <c r="B19" s="147">
        <v>2217000</v>
      </c>
      <c r="C19" s="148">
        <v>1357000</v>
      </c>
      <c r="D19" s="149">
        <v>3574000</v>
      </c>
      <c r="E19" s="150">
        <v>3377609.8</v>
      </c>
      <c r="F19" s="294">
        <v>94.5</v>
      </c>
      <c r="H19" s="5"/>
    </row>
    <row r="20" spans="1:8" ht="24.75" customHeight="1">
      <c r="A20" s="23" t="s">
        <v>7</v>
      </c>
      <c r="B20" s="151" t="s">
        <v>15</v>
      </c>
      <c r="C20" s="148">
        <v>33000</v>
      </c>
      <c r="D20" s="149">
        <v>33000</v>
      </c>
      <c r="E20" s="150">
        <v>33144</v>
      </c>
      <c r="F20" s="294">
        <v>100.43</v>
      </c>
      <c r="H20" s="5"/>
    </row>
    <row r="21" spans="1:8" ht="24.75" customHeight="1" thickBot="1">
      <c r="A21" s="136" t="s">
        <v>8</v>
      </c>
      <c r="B21" s="152">
        <v>14311000</v>
      </c>
      <c r="C21" s="153">
        <v>6648000</v>
      </c>
      <c r="D21" s="154">
        <v>20959000</v>
      </c>
      <c r="E21" s="155">
        <v>50837155.16</v>
      </c>
      <c r="F21" s="349"/>
      <c r="G21" s="41"/>
      <c r="H21" s="5"/>
    </row>
    <row r="22" spans="1:8" ht="24.75" customHeight="1" hidden="1" thickBot="1">
      <c r="A22" s="25"/>
      <c r="B22" s="156"/>
      <c r="C22" s="157"/>
      <c r="D22" s="158"/>
      <c r="E22" s="159"/>
      <c r="F22" s="350"/>
      <c r="H22" s="5"/>
    </row>
    <row r="23" spans="1:8" ht="24.75" customHeight="1" thickBot="1">
      <c r="A23" s="13" t="s">
        <v>9</v>
      </c>
      <c r="B23" s="162">
        <f>SUM(B18:B22)</f>
        <v>19065000</v>
      </c>
      <c r="C23" s="163">
        <f>SUM(C18:C22)</f>
        <v>8412000</v>
      </c>
      <c r="D23" s="164">
        <f>SUM(D18:D22)</f>
        <v>27477000</v>
      </c>
      <c r="E23" s="165">
        <f>SUM(E18:E22)</f>
        <v>57142631.95999999</v>
      </c>
      <c r="F23" s="351"/>
      <c r="H23" s="5"/>
    </row>
    <row r="24" spans="1:8" ht="24.75" customHeight="1">
      <c r="A24" s="223" t="s">
        <v>94</v>
      </c>
      <c r="B24" s="147">
        <v>-430000</v>
      </c>
      <c r="C24" s="282" t="s">
        <v>15</v>
      </c>
      <c r="D24" s="149">
        <f>SUM(B24:C24)</f>
        <v>-430000</v>
      </c>
      <c r="E24" s="150">
        <v>-248028</v>
      </c>
      <c r="F24" s="294"/>
      <c r="H24" s="5"/>
    </row>
    <row r="25" spans="1:8" ht="24.75" customHeight="1" thickBot="1">
      <c r="A25" s="224" t="s">
        <v>99</v>
      </c>
      <c r="B25" s="160" t="s">
        <v>15</v>
      </c>
      <c r="C25" s="157" t="s">
        <v>15</v>
      </c>
      <c r="D25" s="161" t="s">
        <v>15</v>
      </c>
      <c r="E25" s="159">
        <v>-30079891.7</v>
      </c>
      <c r="F25" s="350"/>
      <c r="H25" s="5"/>
    </row>
    <row r="26" spans="1:8" ht="24.75" customHeight="1" thickBot="1">
      <c r="A26" s="13" t="s">
        <v>119</v>
      </c>
      <c r="B26" s="162">
        <f>SUM(B23:B25)</f>
        <v>18635000</v>
      </c>
      <c r="C26" s="163">
        <f>SUM(C23:C25)</f>
        <v>8412000</v>
      </c>
      <c r="D26" s="164">
        <f>SUM(D23:D25)</f>
        <v>27047000</v>
      </c>
      <c r="E26" s="165">
        <f>SUM(E23:E25)</f>
        <v>26814712.259999994</v>
      </c>
      <c r="F26" s="351">
        <v>99.14</v>
      </c>
      <c r="G26" s="40"/>
      <c r="H26" s="5"/>
    </row>
    <row r="27" spans="1:8" ht="3.75" customHeight="1" thickBot="1">
      <c r="A27" s="13"/>
      <c r="B27" s="9"/>
      <c r="C27" s="10"/>
      <c r="D27" s="16"/>
      <c r="E27" s="18"/>
      <c r="F27" s="352"/>
      <c r="G27" s="40"/>
      <c r="H27" s="5"/>
    </row>
    <row r="28" spans="1:8" ht="24.75" customHeight="1">
      <c r="A28" s="26" t="s">
        <v>10</v>
      </c>
      <c r="B28" s="166">
        <v>15672000</v>
      </c>
      <c r="C28" s="167">
        <v>1407000</v>
      </c>
      <c r="D28" s="168">
        <f>SUM(B28:C28)</f>
        <v>17079000</v>
      </c>
      <c r="E28" s="169">
        <v>46547987.68</v>
      </c>
      <c r="F28" s="353"/>
      <c r="H28" s="5"/>
    </row>
    <row r="29" spans="1:8" ht="24.75" customHeight="1" thickBot="1">
      <c r="A29" s="24" t="s">
        <v>11</v>
      </c>
      <c r="B29" s="152">
        <v>6693000</v>
      </c>
      <c r="C29" s="172">
        <v>7933000</v>
      </c>
      <c r="D29" s="154">
        <f>SUM(B29:C29)</f>
        <v>14626000</v>
      </c>
      <c r="E29" s="155">
        <v>14541632.38</v>
      </c>
      <c r="F29" s="354">
        <v>99.42</v>
      </c>
      <c r="H29" s="5"/>
    </row>
    <row r="30" spans="1:8" ht="24.75" customHeight="1" thickBot="1">
      <c r="A30" s="14" t="s">
        <v>12</v>
      </c>
      <c r="B30" s="162">
        <f>SUM(B28:B29)</f>
        <v>22365000</v>
      </c>
      <c r="C30" s="163">
        <f>SUM(C28:C29)</f>
        <v>9340000</v>
      </c>
      <c r="D30" s="164">
        <f>SUM(D28:D29)</f>
        <v>31705000</v>
      </c>
      <c r="E30" s="165">
        <f>SUM(E28:E29)</f>
        <v>61089620.06</v>
      </c>
      <c r="F30" s="355"/>
      <c r="H30" s="5"/>
    </row>
    <row r="31" spans="1:8" ht="24.75" customHeight="1">
      <c r="A31" s="223" t="s">
        <v>94</v>
      </c>
      <c r="B31" s="170">
        <v>-430000</v>
      </c>
      <c r="C31" s="221">
        <v>0</v>
      </c>
      <c r="D31" s="171">
        <v>-430000</v>
      </c>
      <c r="E31" s="150">
        <v>-240807.4</v>
      </c>
      <c r="F31" s="294"/>
      <c r="H31" s="5"/>
    </row>
    <row r="32" spans="1:8" ht="24.75" customHeight="1" thickBot="1">
      <c r="A32" s="224" t="s">
        <v>99</v>
      </c>
      <c r="B32" s="160" t="s">
        <v>15</v>
      </c>
      <c r="C32" s="157" t="s">
        <v>15</v>
      </c>
      <c r="D32" s="161" t="s">
        <v>15</v>
      </c>
      <c r="E32" s="159">
        <v>-30087112.3</v>
      </c>
      <c r="F32" s="350"/>
      <c r="H32" s="5"/>
    </row>
    <row r="33" spans="1:8" ht="24.75" customHeight="1" hidden="1" thickBot="1">
      <c r="A33" s="25"/>
      <c r="B33" s="156"/>
      <c r="C33" s="173"/>
      <c r="D33" s="158"/>
      <c r="E33" s="159"/>
      <c r="F33" s="356"/>
      <c r="H33" s="5"/>
    </row>
    <row r="34" spans="1:8" ht="24.75" customHeight="1" thickBot="1">
      <c r="A34" s="14" t="s">
        <v>120</v>
      </c>
      <c r="B34" s="162">
        <f>SUM(B30:B33)</f>
        <v>21935000</v>
      </c>
      <c r="C34" s="163">
        <f>SUM(C30:C33)</f>
        <v>9340000</v>
      </c>
      <c r="D34" s="164">
        <f>SUM(D30:D33)</f>
        <v>31275000</v>
      </c>
      <c r="E34" s="165">
        <f>SUM(E30:E33)</f>
        <v>30761700.360000003</v>
      </c>
      <c r="F34" s="357">
        <v>98.35</v>
      </c>
      <c r="H34" s="4"/>
    </row>
    <row r="35" spans="1:8" ht="3.75" customHeight="1" thickBot="1">
      <c r="A35" s="14"/>
      <c r="B35" s="9"/>
      <c r="C35" s="10"/>
      <c r="D35" s="16"/>
      <c r="E35" s="18"/>
      <c r="F35" s="122"/>
      <c r="H35" s="4"/>
    </row>
    <row r="36" spans="1:8" ht="24.75" customHeight="1" thickBot="1">
      <c r="A36" s="27" t="s">
        <v>13</v>
      </c>
      <c r="B36" s="222">
        <f>SUM(B26,-B34)</f>
        <v>-3300000</v>
      </c>
      <c r="C36" s="139">
        <f>SUM(C26,-C34)</f>
        <v>-928000</v>
      </c>
      <c r="D36" s="140">
        <f>SUM(D26,-D34)</f>
        <v>-4228000</v>
      </c>
      <c r="E36" s="141">
        <f>SUM(E26,-E34)</f>
        <v>-3946988.100000009</v>
      </c>
      <c r="F36" s="138"/>
      <c r="H36" s="5"/>
    </row>
    <row r="37" spans="1:8" ht="3.75" customHeight="1" thickBot="1">
      <c r="A37" s="28"/>
      <c r="B37" s="29"/>
      <c r="C37" s="30"/>
      <c r="D37" s="31"/>
      <c r="E37" s="32"/>
      <c r="F37" s="123"/>
      <c r="H37" s="5"/>
    </row>
    <row r="38" spans="1:6" ht="24.75" customHeight="1" thickBot="1">
      <c r="A38" s="15"/>
      <c r="B38" s="283"/>
      <c r="C38" s="139"/>
      <c r="D38" s="140"/>
      <c r="E38" s="141"/>
      <c r="F38" s="9"/>
    </row>
    <row r="39" spans="1:6" ht="24.75" customHeight="1" thickBot="1">
      <c r="A39" s="228" t="s">
        <v>143</v>
      </c>
      <c r="B39" s="174"/>
      <c r="C39" s="175"/>
      <c r="D39" s="176"/>
      <c r="E39" s="178">
        <v>-20100</v>
      </c>
      <c r="F39" s="177"/>
    </row>
    <row r="40" spans="1:6" ht="24.75" customHeight="1" hidden="1" thickBot="1">
      <c r="A40" s="228"/>
      <c r="B40" s="174"/>
      <c r="C40" s="175"/>
      <c r="D40" s="176"/>
      <c r="E40" s="178"/>
      <c r="F40" s="177"/>
    </row>
    <row r="41" spans="1:6" ht="15" thickBot="1">
      <c r="A41" s="229" t="s">
        <v>121</v>
      </c>
      <c r="B41" s="230">
        <v>3300000</v>
      </c>
      <c r="C41" s="179">
        <v>968000</v>
      </c>
      <c r="D41" s="180">
        <f>SUM(B41:C41)</f>
        <v>4268000</v>
      </c>
      <c r="E41" s="181">
        <v>2268000</v>
      </c>
      <c r="F41" s="182"/>
    </row>
    <row r="42" spans="1:6" ht="24.75" customHeight="1" thickBot="1">
      <c r="A42" s="142" t="s">
        <v>100</v>
      </c>
      <c r="B42" s="174"/>
      <c r="C42" s="175"/>
      <c r="D42" s="176"/>
      <c r="E42" s="181">
        <v>7300.57</v>
      </c>
      <c r="F42" s="182"/>
    </row>
    <row r="43" spans="1:6" ht="24.75" customHeight="1" hidden="1" thickBot="1">
      <c r="A43" s="227"/>
      <c r="B43" s="174"/>
      <c r="C43" s="179"/>
      <c r="D43" s="180"/>
      <c r="E43" s="181"/>
      <c r="F43" s="182"/>
    </row>
    <row r="44" spans="1:6" ht="24.75" customHeight="1" thickBot="1">
      <c r="A44" s="227" t="s">
        <v>122</v>
      </c>
      <c r="B44" s="174"/>
      <c r="C44" s="179"/>
      <c r="D44" s="180"/>
      <c r="E44" s="181">
        <v>23136.5</v>
      </c>
      <c r="F44" s="182"/>
    </row>
    <row r="45" spans="1:6" ht="24.75" customHeight="1" thickBot="1">
      <c r="A45" s="227" t="s">
        <v>123</v>
      </c>
      <c r="B45" s="174"/>
      <c r="C45" s="179">
        <v>-40000</v>
      </c>
      <c r="D45" s="180">
        <f>SUM(B45:C45)</f>
        <v>-40000</v>
      </c>
      <c r="E45" s="181">
        <v>-39618.6</v>
      </c>
      <c r="F45" s="182"/>
    </row>
    <row r="46" spans="1:6" ht="24.75" customHeight="1" thickBot="1">
      <c r="A46" s="227" t="s">
        <v>124</v>
      </c>
      <c r="B46" s="174"/>
      <c r="C46" s="179"/>
      <c r="D46" s="180"/>
      <c r="E46" s="181">
        <v>-3435228</v>
      </c>
      <c r="F46" s="182"/>
    </row>
    <row r="47" spans="1:6" ht="24.75" customHeight="1" thickBot="1">
      <c r="A47" s="15" t="s">
        <v>14</v>
      </c>
      <c r="B47" s="283">
        <f>SUM(B41:B46)</f>
        <v>3300000</v>
      </c>
      <c r="C47" s="139">
        <f>SUM(C41:C46)</f>
        <v>928000</v>
      </c>
      <c r="D47" s="140">
        <f>SUM(B47:C47)</f>
        <v>4228000</v>
      </c>
      <c r="E47" s="141"/>
      <c r="F47" s="9"/>
    </row>
    <row r="48" spans="1:6" ht="24.75" customHeight="1" thickBot="1">
      <c r="A48" s="284" t="s">
        <v>125</v>
      </c>
      <c r="B48" s="285" t="s">
        <v>15</v>
      </c>
      <c r="C48" s="286" t="s">
        <v>15</v>
      </c>
      <c r="D48" s="287" t="s">
        <v>15</v>
      </c>
      <c r="E48" s="339">
        <f>SUM(E36:E47)</f>
        <v>-5143497.630000009</v>
      </c>
      <c r="F48" s="288"/>
    </row>
    <row r="50" ht="14.25">
      <c r="A50" s="118" t="s">
        <v>16</v>
      </c>
    </row>
    <row r="51" ht="14.25">
      <c r="A51" s="119" t="s">
        <v>17</v>
      </c>
    </row>
    <row r="53" ht="12.75">
      <c r="A53" t="s">
        <v>144</v>
      </c>
    </row>
    <row r="54" ht="12.75">
      <c r="A54" t="s">
        <v>145</v>
      </c>
    </row>
    <row r="55" ht="12.75">
      <c r="A55" t="s">
        <v>146</v>
      </c>
    </row>
    <row r="56" ht="13.5" thickBot="1"/>
    <row r="57" spans="1:2" ht="15" thickBot="1">
      <c r="A57" s="295" t="s">
        <v>147</v>
      </c>
      <c r="B57" s="297">
        <v>2000000</v>
      </c>
    </row>
    <row r="58" spans="1:2" ht="26.25" thickBot="1">
      <c r="A58" s="300" t="s">
        <v>148</v>
      </c>
      <c r="B58" s="298">
        <v>3435228</v>
      </c>
    </row>
    <row r="59" spans="1:2" ht="26.25" thickBot="1">
      <c r="A59" s="300" t="s">
        <v>149</v>
      </c>
      <c r="B59" s="298">
        <v>402350.12</v>
      </c>
    </row>
    <row r="60" spans="1:2" ht="26.25" thickBot="1">
      <c r="A60" s="296" t="s">
        <v>150</v>
      </c>
      <c r="B60" s="299">
        <v>-544080.49</v>
      </c>
    </row>
    <row r="61" spans="1:2" ht="26.25" thickBot="1">
      <c r="A61" s="300" t="s">
        <v>151</v>
      </c>
      <c r="B61" s="298">
        <v>-150000</v>
      </c>
    </row>
    <row r="62" ht="15" thickBot="1">
      <c r="B62" s="338">
        <f>SUM(B57:B61)</f>
        <v>5143497.63</v>
      </c>
    </row>
    <row r="65" ht="18">
      <c r="A65" s="236" t="s">
        <v>18</v>
      </c>
    </row>
    <row r="66" ht="14.25">
      <c r="A66" s="119" t="s">
        <v>81</v>
      </c>
    </row>
    <row r="67" ht="14.25">
      <c r="A67" s="119"/>
    </row>
    <row r="68" ht="18">
      <c r="A68" s="236" t="s">
        <v>19</v>
      </c>
    </row>
    <row r="69" spans="1:5" ht="14.25">
      <c r="A69" s="119" t="s">
        <v>126</v>
      </c>
      <c r="E69" s="121"/>
    </row>
    <row r="70" ht="14.25">
      <c r="A70" s="119" t="s">
        <v>152</v>
      </c>
    </row>
    <row r="71" ht="14.25">
      <c r="A71" s="119" t="s">
        <v>95</v>
      </c>
    </row>
    <row r="72" ht="14.25">
      <c r="A72" s="119" t="s">
        <v>96</v>
      </c>
    </row>
    <row r="73" ht="14.25" hidden="1">
      <c r="A73" s="119"/>
    </row>
    <row r="74" ht="14.25">
      <c r="A74" s="119"/>
    </row>
    <row r="75" ht="18">
      <c r="A75" s="236" t="s">
        <v>102</v>
      </c>
    </row>
    <row r="76" ht="13.5" thickBot="1"/>
    <row r="77" spans="1:5" ht="26.25" thickBot="1">
      <c r="A77" s="114" t="s">
        <v>78</v>
      </c>
      <c r="B77" s="82" t="s">
        <v>20</v>
      </c>
      <c r="C77" s="84" t="s">
        <v>21</v>
      </c>
      <c r="D77" s="83" t="s">
        <v>22</v>
      </c>
      <c r="E77" s="36" t="s">
        <v>23</v>
      </c>
    </row>
    <row r="78" spans="1:5" ht="26.25" thickBot="1">
      <c r="A78" s="235" t="s">
        <v>103</v>
      </c>
      <c r="B78" s="218">
        <v>32925</v>
      </c>
      <c r="C78" s="183">
        <v>0</v>
      </c>
      <c r="D78" s="183">
        <v>0</v>
      </c>
      <c r="E78" s="337">
        <f>SUM(B78:D78)</f>
        <v>32925</v>
      </c>
    </row>
    <row r="79" spans="1:5" ht="12.75" hidden="1">
      <c r="A79" s="109"/>
      <c r="B79" s="110"/>
      <c r="C79" s="111"/>
      <c r="D79" s="110"/>
      <c r="E79" s="111"/>
    </row>
    <row r="80" spans="1:5" ht="13.5" hidden="1" thickBot="1">
      <c r="A80" s="109"/>
      <c r="B80" s="110"/>
      <c r="C80" s="111"/>
      <c r="D80" s="110"/>
      <c r="E80" s="111"/>
    </row>
    <row r="81" spans="1:5" ht="12.75">
      <c r="A81" s="109"/>
      <c r="B81" s="110"/>
      <c r="C81" s="111"/>
      <c r="D81" s="110"/>
      <c r="E81" s="111"/>
    </row>
    <row r="82" spans="1:5" ht="13.5" thickBot="1">
      <c r="A82" s="109"/>
      <c r="B82" s="110"/>
      <c r="C82" s="111"/>
      <c r="D82" s="110"/>
      <c r="E82" s="111"/>
    </row>
    <row r="83" spans="1:5" ht="15.75" thickBot="1">
      <c r="A83" s="86" t="s">
        <v>64</v>
      </c>
      <c r="B83" s="328" t="s">
        <v>97</v>
      </c>
      <c r="C83" s="188" t="s">
        <v>98</v>
      </c>
      <c r="D83" s="110"/>
      <c r="E83" s="111"/>
    </row>
    <row r="84" spans="1:5" ht="13.5" thickBot="1">
      <c r="A84" s="124" t="s">
        <v>65</v>
      </c>
      <c r="B84" s="135"/>
      <c r="C84" s="85"/>
      <c r="D84" s="110"/>
      <c r="E84" s="111"/>
    </row>
    <row r="85" spans="1:5" ht="15">
      <c r="A85" s="93" t="s">
        <v>66</v>
      </c>
      <c r="B85" s="185">
        <v>2210014.89</v>
      </c>
      <c r="C85" s="186">
        <v>0</v>
      </c>
      <c r="D85" s="187"/>
      <c r="E85" s="188"/>
    </row>
    <row r="86" spans="1:5" ht="15">
      <c r="A86" s="93" t="s">
        <v>67</v>
      </c>
      <c r="B86" s="301">
        <v>15047422</v>
      </c>
      <c r="C86" s="189">
        <v>0</v>
      </c>
      <c r="D86" s="187"/>
      <c r="E86" s="188"/>
    </row>
    <row r="87" spans="1:5" ht="15">
      <c r="A87" s="93" t="s">
        <v>73</v>
      </c>
      <c r="B87" s="301">
        <v>1493852.18</v>
      </c>
      <c r="C87" s="189">
        <v>202748</v>
      </c>
      <c r="D87" s="187"/>
      <c r="E87" s="188"/>
    </row>
    <row r="88" spans="1:5" ht="15.75" thickBot="1">
      <c r="A88" s="94" t="s">
        <v>74</v>
      </c>
      <c r="B88" s="302">
        <v>0</v>
      </c>
      <c r="C88" s="190">
        <v>0</v>
      </c>
      <c r="D88" s="187"/>
      <c r="E88" s="188"/>
    </row>
    <row r="89" spans="1:5" ht="17.25" thickBot="1">
      <c r="A89" s="95" t="s">
        <v>77</v>
      </c>
      <c r="B89" s="303">
        <f>SUM(B85:B88)</f>
        <v>18751289.07</v>
      </c>
      <c r="C89" s="191">
        <f>SUM(C85:C88)</f>
        <v>202748</v>
      </c>
      <c r="D89" s="192"/>
      <c r="E89" s="323">
        <f>SUM(B89:D89)</f>
        <v>18954037.07</v>
      </c>
    </row>
    <row r="90" spans="1:5" ht="13.5" thickBot="1">
      <c r="A90" s="90"/>
      <c r="B90" s="304"/>
      <c r="C90" s="111"/>
      <c r="D90" s="110"/>
      <c r="E90" s="111"/>
    </row>
    <row r="91" spans="1:5" ht="13.5" thickBot="1">
      <c r="A91" s="101" t="s">
        <v>68</v>
      </c>
      <c r="B91" s="305"/>
      <c r="C91" s="111"/>
      <c r="D91" s="110"/>
      <c r="E91" s="111"/>
    </row>
    <row r="92" spans="1:5" ht="15">
      <c r="A92" s="124" t="s">
        <v>69</v>
      </c>
      <c r="B92" s="306">
        <v>4492004.88</v>
      </c>
      <c r="C92" s="186">
        <v>167170.3</v>
      </c>
      <c r="D92" s="187"/>
      <c r="E92" s="188"/>
    </row>
    <row r="93" spans="1:5" ht="15">
      <c r="A93" s="93" t="s">
        <v>70</v>
      </c>
      <c r="B93" s="307">
        <v>14191389</v>
      </c>
      <c r="C93" s="189">
        <v>26610</v>
      </c>
      <c r="D93" s="187"/>
      <c r="E93" s="188"/>
    </row>
    <row r="94" spans="1:5" ht="15">
      <c r="A94" s="93" t="s">
        <v>104</v>
      </c>
      <c r="B94" s="307">
        <v>39137.89</v>
      </c>
      <c r="C94" s="189"/>
      <c r="D94" s="187"/>
      <c r="E94" s="188"/>
    </row>
    <row r="95" spans="1:5" ht="15.75" thickBot="1">
      <c r="A95" s="93" t="s">
        <v>72</v>
      </c>
      <c r="B95" s="308">
        <v>4800</v>
      </c>
      <c r="C95" s="190">
        <v>0</v>
      </c>
      <c r="D95" s="187"/>
      <c r="E95" s="188"/>
    </row>
    <row r="96" spans="1:5" ht="15.75" thickBot="1">
      <c r="A96" s="95" t="s">
        <v>77</v>
      </c>
      <c r="B96" s="309">
        <f>SUM(B92:B95)</f>
        <v>18727331.77</v>
      </c>
      <c r="C96" s="194">
        <f>SUM(C92:C95)</f>
        <v>193780.3</v>
      </c>
      <c r="D96" s="80"/>
      <c r="E96" s="323">
        <f>SUM(B96:D96)</f>
        <v>18921112.07</v>
      </c>
    </row>
    <row r="97" spans="2:5" ht="15.75" thickBot="1">
      <c r="B97" s="310"/>
      <c r="C97" s="188"/>
      <c r="D97" s="187"/>
      <c r="E97" s="324"/>
    </row>
    <row r="98" spans="1:5" ht="15">
      <c r="A98" s="115" t="s">
        <v>75</v>
      </c>
      <c r="B98" s="322">
        <f>SUM(B89)</f>
        <v>18751289.07</v>
      </c>
      <c r="C98" s="193">
        <v>202748</v>
      </c>
      <c r="D98" s="321"/>
      <c r="E98" s="325">
        <f>SUM(B98:D98)</f>
        <v>18954037.07</v>
      </c>
    </row>
    <row r="99" spans="1:5" ht="15.75" thickBot="1">
      <c r="A99" s="102"/>
      <c r="B99" s="311">
        <v>-18727331.77</v>
      </c>
      <c r="C99" s="191">
        <v>-193780.3</v>
      </c>
      <c r="D99" s="195"/>
      <c r="E99" s="326">
        <f>SUM(B99:D99)</f>
        <v>-18921112.07</v>
      </c>
    </row>
    <row r="100" spans="1:5" ht="16.5" thickBot="1">
      <c r="A100" s="112" t="s">
        <v>76</v>
      </c>
      <c r="B100" s="113">
        <f>SUM(B98:B99)</f>
        <v>23957.300000000745</v>
      </c>
      <c r="C100" s="125">
        <f>SUM(C98:C99)</f>
        <v>8967.700000000012</v>
      </c>
      <c r="D100" s="126"/>
      <c r="E100" s="327">
        <f>SUM(E98:E99)</f>
        <v>32925</v>
      </c>
    </row>
    <row r="101" spans="1:5" ht="15.75">
      <c r="A101" s="231"/>
      <c r="B101" s="232"/>
      <c r="C101" s="233"/>
      <c r="D101" s="234"/>
      <c r="E101" s="233"/>
    </row>
    <row r="102" spans="1:5" ht="16.5" thickBot="1">
      <c r="A102" s="231"/>
      <c r="B102" s="232"/>
      <c r="C102" s="233"/>
      <c r="D102" s="234"/>
      <c r="E102" s="233"/>
    </row>
    <row r="103" spans="1:5" ht="26.25" thickBot="1">
      <c r="A103" s="114" t="s">
        <v>78</v>
      </c>
      <c r="B103" s="82" t="s">
        <v>20</v>
      </c>
      <c r="C103" s="84" t="s">
        <v>21</v>
      </c>
      <c r="D103" s="83" t="s">
        <v>22</v>
      </c>
      <c r="E103" s="36" t="s">
        <v>23</v>
      </c>
    </row>
    <row r="104" spans="1:5" ht="26.25" thickBot="1">
      <c r="A104" s="235" t="s">
        <v>105</v>
      </c>
      <c r="B104" s="218">
        <v>26047.25</v>
      </c>
      <c r="C104" s="183">
        <v>0</v>
      </c>
      <c r="D104" s="183">
        <v>0</v>
      </c>
      <c r="E104" s="184">
        <f>SUM(B104:D104)</f>
        <v>26047.25</v>
      </c>
    </row>
    <row r="105" spans="1:5" ht="12.75">
      <c r="A105" s="109"/>
      <c r="B105" s="110"/>
      <c r="C105" s="111"/>
      <c r="D105" s="110"/>
      <c r="E105" s="111"/>
    </row>
    <row r="106" spans="1:5" ht="13.5" thickBot="1">
      <c r="A106" s="109"/>
      <c r="B106" s="121"/>
      <c r="C106" s="111"/>
      <c r="D106" s="110"/>
      <c r="E106" s="111"/>
    </row>
    <row r="107" spans="1:5" ht="15.75" thickBot="1">
      <c r="A107" s="86" t="s">
        <v>64</v>
      </c>
      <c r="B107" s="328" t="s">
        <v>97</v>
      </c>
      <c r="C107" s="188" t="s">
        <v>98</v>
      </c>
      <c r="D107" s="110"/>
      <c r="E107" s="111"/>
    </row>
    <row r="108" spans="1:5" ht="13.5" thickBot="1">
      <c r="A108" s="124" t="s">
        <v>65</v>
      </c>
      <c r="B108" s="135"/>
      <c r="C108" s="85"/>
      <c r="D108" s="110"/>
      <c r="E108" s="111"/>
    </row>
    <row r="109" spans="1:5" ht="15">
      <c r="A109" s="93" t="s">
        <v>66</v>
      </c>
      <c r="B109" s="329">
        <v>1025347.36</v>
      </c>
      <c r="C109" s="186">
        <v>0</v>
      </c>
      <c r="D109" s="187"/>
      <c r="E109" s="188"/>
    </row>
    <row r="110" spans="1:5" ht="15">
      <c r="A110" s="93" t="s">
        <v>67</v>
      </c>
      <c r="B110" s="330">
        <v>4119000</v>
      </c>
      <c r="C110" s="189">
        <v>0</v>
      </c>
      <c r="D110" s="187"/>
      <c r="E110" s="188"/>
    </row>
    <row r="111" spans="1:5" ht="15">
      <c r="A111" s="93" t="s">
        <v>73</v>
      </c>
      <c r="B111" s="330">
        <v>513738.55</v>
      </c>
      <c r="C111" s="189">
        <v>0</v>
      </c>
      <c r="D111" s="187"/>
      <c r="E111" s="188"/>
    </row>
    <row r="112" spans="1:5" ht="15.75" thickBot="1">
      <c r="A112" s="94" t="s">
        <v>139</v>
      </c>
      <c r="B112" s="331">
        <v>173521</v>
      </c>
      <c r="C112" s="190">
        <v>0</v>
      </c>
      <c r="D112" s="187"/>
      <c r="E112" s="188"/>
    </row>
    <row r="113" spans="1:5" ht="15.75" thickBot="1">
      <c r="A113" s="95" t="s">
        <v>77</v>
      </c>
      <c r="B113" s="318">
        <f>SUM(B109:B112)</f>
        <v>5831606.91</v>
      </c>
      <c r="C113" s="191">
        <f>SUM(C109:C112)</f>
        <v>0</v>
      </c>
      <c r="D113" s="192"/>
      <c r="E113" s="183">
        <f>SUM(B113:D113)</f>
        <v>5831606.91</v>
      </c>
    </row>
    <row r="114" spans="1:5" ht="13.5" thickBot="1">
      <c r="A114" s="90"/>
      <c r="B114" s="305"/>
      <c r="C114" s="111"/>
      <c r="D114" s="110"/>
      <c r="E114" s="111"/>
    </row>
    <row r="115" spans="1:5" ht="13.5" thickBot="1">
      <c r="A115" s="101" t="s">
        <v>68</v>
      </c>
      <c r="C115" s="111"/>
      <c r="D115" s="110"/>
      <c r="E115" s="111"/>
    </row>
    <row r="116" spans="1:5" ht="15">
      <c r="A116" s="124" t="s">
        <v>69</v>
      </c>
      <c r="B116" s="306">
        <v>2761368.66</v>
      </c>
      <c r="C116" s="186">
        <v>0</v>
      </c>
      <c r="D116" s="187"/>
      <c r="E116" s="188"/>
    </row>
    <row r="117" spans="1:5" ht="15">
      <c r="A117" s="93" t="s">
        <v>70</v>
      </c>
      <c r="B117" s="307">
        <v>2988882</v>
      </c>
      <c r="C117" s="189">
        <v>0</v>
      </c>
      <c r="D117" s="187"/>
      <c r="E117" s="188"/>
    </row>
    <row r="118" spans="1:5" ht="15">
      <c r="A118" s="93" t="s">
        <v>104</v>
      </c>
      <c r="B118" s="307">
        <v>46777</v>
      </c>
      <c r="C118" s="189">
        <v>0</v>
      </c>
      <c r="D118" s="187"/>
      <c r="E118" s="188"/>
    </row>
    <row r="119" spans="1:5" ht="15.75" thickBot="1">
      <c r="A119" s="93" t="s">
        <v>72</v>
      </c>
      <c r="B119" s="308">
        <v>8532</v>
      </c>
      <c r="C119" s="190">
        <v>0</v>
      </c>
      <c r="D119" s="187"/>
      <c r="E119" s="188"/>
    </row>
    <row r="120" spans="1:5" ht="15.75" thickBot="1">
      <c r="A120" s="95" t="s">
        <v>77</v>
      </c>
      <c r="B120" s="309">
        <f>SUM(B116:B119)</f>
        <v>5805559.66</v>
      </c>
      <c r="C120" s="194">
        <f>SUM(C116:C119)</f>
        <v>0</v>
      </c>
      <c r="D120" s="80"/>
      <c r="E120" s="183">
        <f>SUM(B120:D120)</f>
        <v>5805559.66</v>
      </c>
    </row>
    <row r="121" spans="2:5" ht="15.75" thickBot="1">
      <c r="B121" s="318"/>
      <c r="C121" s="188"/>
      <c r="D121" s="187"/>
      <c r="E121" s="188"/>
    </row>
    <row r="122" spans="1:5" ht="15">
      <c r="A122" s="115" t="s">
        <v>75</v>
      </c>
      <c r="B122" s="320">
        <v>5831606.91</v>
      </c>
      <c r="C122" s="193">
        <v>0</v>
      </c>
      <c r="D122" s="321"/>
      <c r="E122" s="186">
        <f>SUM(B122:D122)</f>
        <v>5831606.91</v>
      </c>
    </row>
    <row r="123" spans="1:5" ht="15.75" thickBot="1">
      <c r="A123" s="102"/>
      <c r="B123" s="319">
        <v>-5805559.66</v>
      </c>
      <c r="C123" s="191">
        <v>0</v>
      </c>
      <c r="D123" s="195"/>
      <c r="E123" s="196">
        <f>SUM(B123:D123)</f>
        <v>-5805559.66</v>
      </c>
    </row>
    <row r="124" spans="1:5" ht="16.5" thickBot="1">
      <c r="A124" s="112" t="s">
        <v>76</v>
      </c>
      <c r="B124" s="113">
        <f>SUM(B121:B123)</f>
        <v>26047.25</v>
      </c>
      <c r="C124" s="125">
        <f>SUM(C122:C123)</f>
        <v>0</v>
      </c>
      <c r="D124" s="126"/>
      <c r="E124" s="127">
        <f>SUM(E122:E123)</f>
        <v>26047.25</v>
      </c>
    </row>
    <row r="125" ht="12.75" hidden="1"/>
    <row r="126" ht="12.75" hidden="1">
      <c r="A126" s="33"/>
    </row>
    <row r="127" ht="12.75" hidden="1"/>
    <row r="128" ht="12.75" hidden="1"/>
    <row r="129" ht="12.75" hidden="1"/>
    <row r="130" spans="2:7" ht="12.75">
      <c r="B130" s="2"/>
      <c r="C130" s="2"/>
      <c r="D130" s="2"/>
      <c r="E130" s="2"/>
      <c r="F130" s="2"/>
      <c r="G130" s="2"/>
    </row>
    <row r="131" spans="1:7" ht="18">
      <c r="A131" s="237" t="s">
        <v>26</v>
      </c>
      <c r="B131" s="2"/>
      <c r="C131" s="2"/>
      <c r="D131" s="2"/>
      <c r="E131" s="2"/>
      <c r="F131" s="2"/>
      <c r="G131" s="2"/>
    </row>
    <row r="132" spans="1:7" ht="14.25">
      <c r="A132" s="120" t="s">
        <v>137</v>
      </c>
      <c r="B132" s="2"/>
      <c r="C132" s="2"/>
      <c r="D132" s="2"/>
      <c r="E132" s="2"/>
      <c r="F132" s="2"/>
      <c r="G132" s="2"/>
    </row>
    <row r="133" spans="1:7" ht="15" thickBot="1">
      <c r="A133" s="120" t="s">
        <v>138</v>
      </c>
      <c r="B133" s="2"/>
      <c r="C133" s="2"/>
      <c r="D133" s="2"/>
      <c r="E133" s="2"/>
      <c r="F133" s="2"/>
      <c r="G133" s="2"/>
    </row>
    <row r="134" spans="1:7" ht="16.5" thickBot="1">
      <c r="A134" s="2"/>
      <c r="B134" s="76" t="s">
        <v>28</v>
      </c>
      <c r="C134" s="76" t="s">
        <v>29</v>
      </c>
      <c r="D134" s="76" t="s">
        <v>30</v>
      </c>
      <c r="E134" s="76" t="s">
        <v>31</v>
      </c>
      <c r="F134" s="76" t="s">
        <v>32</v>
      </c>
      <c r="G134" s="77" t="s">
        <v>33</v>
      </c>
    </row>
    <row r="135" spans="1:7" ht="16.5" thickBot="1">
      <c r="A135" s="75" t="s">
        <v>27</v>
      </c>
      <c r="B135" s="137"/>
      <c r="C135" s="80" t="s">
        <v>55</v>
      </c>
      <c r="D135" s="114"/>
      <c r="E135" s="81"/>
      <c r="F135" s="56"/>
      <c r="G135" s="43"/>
    </row>
    <row r="136" spans="1:7" ht="16.5" hidden="1" thickBot="1">
      <c r="A136" s="212" t="s">
        <v>44</v>
      </c>
      <c r="B136" s="44"/>
      <c r="C136" s="44"/>
      <c r="D136" s="44"/>
      <c r="E136" s="44"/>
      <c r="F136" s="44"/>
      <c r="G136" s="61"/>
    </row>
    <row r="137" spans="1:7" ht="14.25">
      <c r="A137" s="239" t="s">
        <v>113</v>
      </c>
      <c r="B137" s="206"/>
      <c r="C137" s="44"/>
      <c r="D137" s="58"/>
      <c r="E137" s="173">
        <v>0</v>
      </c>
      <c r="F137" s="148"/>
      <c r="G137" s="197"/>
    </row>
    <row r="138" spans="1:10" ht="14.25">
      <c r="A138" s="60" t="s">
        <v>34</v>
      </c>
      <c r="B138" s="207">
        <v>13101</v>
      </c>
      <c r="C138" s="37" t="s">
        <v>37</v>
      </c>
      <c r="D138" s="129">
        <v>4116</v>
      </c>
      <c r="E138" s="332">
        <v>689000</v>
      </c>
      <c r="F138" s="148">
        <v>688982</v>
      </c>
      <c r="G138" s="340">
        <v>99.99</v>
      </c>
      <c r="H138" s="5"/>
      <c r="I138" s="5"/>
      <c r="J138" s="5"/>
    </row>
    <row r="139" spans="1:10" ht="15" thickBot="1">
      <c r="A139" s="60" t="s">
        <v>34</v>
      </c>
      <c r="B139" s="207">
        <v>13306</v>
      </c>
      <c r="C139" s="37" t="s">
        <v>106</v>
      </c>
      <c r="D139" s="129">
        <v>4116</v>
      </c>
      <c r="E139" s="332">
        <v>170000</v>
      </c>
      <c r="F139" s="148">
        <v>163500</v>
      </c>
      <c r="G139" s="341">
        <v>96.18</v>
      </c>
      <c r="H139" s="5"/>
      <c r="I139" s="5"/>
      <c r="J139" s="5"/>
    </row>
    <row r="140" spans="1:10" ht="15" thickBot="1">
      <c r="A140" s="60" t="s">
        <v>34</v>
      </c>
      <c r="B140" s="207">
        <v>98216</v>
      </c>
      <c r="C140" s="37" t="s">
        <v>109</v>
      </c>
      <c r="D140" s="38">
        <v>4111</v>
      </c>
      <c r="E140" s="332">
        <v>84000</v>
      </c>
      <c r="F140" s="148">
        <v>84440</v>
      </c>
      <c r="G140" s="340">
        <v>100.52</v>
      </c>
      <c r="H140" s="5"/>
      <c r="I140" s="5"/>
      <c r="J140" s="5"/>
    </row>
    <row r="141" spans="1:10" ht="15" thickBot="1">
      <c r="A141" s="60" t="s">
        <v>34</v>
      </c>
      <c r="B141" s="207" t="s">
        <v>15</v>
      </c>
      <c r="C141" s="37" t="s">
        <v>36</v>
      </c>
      <c r="D141" s="129">
        <v>4112</v>
      </c>
      <c r="E141" s="332">
        <v>579000</v>
      </c>
      <c r="F141" s="148">
        <v>578119</v>
      </c>
      <c r="G141" s="340">
        <v>100</v>
      </c>
      <c r="H141" s="5"/>
      <c r="I141" s="5"/>
      <c r="J141" s="5"/>
    </row>
    <row r="142" spans="1:10" ht="14.25">
      <c r="A142" s="60" t="s">
        <v>34</v>
      </c>
      <c r="B142" s="207" t="s">
        <v>15</v>
      </c>
      <c r="C142" s="37" t="s">
        <v>40</v>
      </c>
      <c r="D142" s="129">
        <v>4112</v>
      </c>
      <c r="E142" s="332">
        <v>705000</v>
      </c>
      <c r="F142" s="148">
        <v>705000</v>
      </c>
      <c r="G142" s="340">
        <v>99.95</v>
      </c>
      <c r="H142" s="5"/>
      <c r="I142" s="5"/>
      <c r="J142" s="5"/>
    </row>
    <row r="143" spans="1:7" ht="15" hidden="1" thickBot="1">
      <c r="A143" s="63" t="s">
        <v>38</v>
      </c>
      <c r="B143" s="208"/>
      <c r="C143" s="48"/>
      <c r="D143" s="130"/>
      <c r="E143" s="333"/>
      <c r="F143" s="172"/>
      <c r="G143" s="342"/>
    </row>
    <row r="144" spans="1:7" ht="3.75" customHeight="1" thickBot="1">
      <c r="A144" s="209"/>
      <c r="B144" s="209"/>
      <c r="C144" s="128"/>
      <c r="D144" s="131"/>
      <c r="E144" s="334"/>
      <c r="F144" s="200"/>
      <c r="G144" s="343"/>
    </row>
    <row r="145" spans="1:10" ht="15.75" thickBot="1">
      <c r="A145" s="313" t="s">
        <v>63</v>
      </c>
      <c r="B145" s="265"/>
      <c r="C145" s="211" t="s">
        <v>55</v>
      </c>
      <c r="D145" s="132"/>
      <c r="E145" s="335"/>
      <c r="F145" s="202"/>
      <c r="G145" s="344"/>
      <c r="H145" s="5"/>
      <c r="I145" s="5"/>
      <c r="J145" s="5"/>
    </row>
    <row r="146" spans="1:7" ht="15" thickBot="1">
      <c r="A146" s="213" t="s">
        <v>61</v>
      </c>
      <c r="B146" s="210">
        <v>96</v>
      </c>
      <c r="C146" s="45" t="s">
        <v>40</v>
      </c>
      <c r="D146" s="133">
        <v>4121</v>
      </c>
      <c r="E146" s="336">
        <v>688000</v>
      </c>
      <c r="F146" s="167">
        <v>688000</v>
      </c>
      <c r="G146" s="345">
        <v>100</v>
      </c>
    </row>
    <row r="147" spans="2:8" ht="14.25">
      <c r="B147" s="207">
        <v>96</v>
      </c>
      <c r="C147" s="37" t="s">
        <v>46</v>
      </c>
      <c r="D147" s="129">
        <v>4121</v>
      </c>
      <c r="E147" s="332">
        <v>300000</v>
      </c>
      <c r="F147" s="167">
        <v>300000</v>
      </c>
      <c r="G147" s="340">
        <v>100</v>
      </c>
      <c r="H147" s="5"/>
    </row>
    <row r="148" spans="1:7" ht="14.25">
      <c r="A148" s="63"/>
      <c r="B148" s="207">
        <v>91</v>
      </c>
      <c r="C148" s="37" t="s">
        <v>47</v>
      </c>
      <c r="D148" s="129">
        <v>4121</v>
      </c>
      <c r="E148" s="332">
        <v>75000</v>
      </c>
      <c r="F148" s="167">
        <v>75000</v>
      </c>
      <c r="G148" s="340">
        <v>100</v>
      </c>
    </row>
    <row r="149" spans="1:8" ht="14.25">
      <c r="A149" s="63"/>
      <c r="B149" s="207" t="s">
        <v>15</v>
      </c>
      <c r="C149" s="37" t="s">
        <v>48</v>
      </c>
      <c r="D149" s="129">
        <v>4121</v>
      </c>
      <c r="E149" s="332">
        <v>10416000</v>
      </c>
      <c r="F149" s="167">
        <v>10416000</v>
      </c>
      <c r="G149" s="340">
        <v>100</v>
      </c>
      <c r="H149" s="5"/>
    </row>
    <row r="150" spans="1:7" ht="15" thickBot="1">
      <c r="A150" s="65"/>
      <c r="B150" s="208">
        <v>6402</v>
      </c>
      <c r="C150" s="48" t="s">
        <v>132</v>
      </c>
      <c r="D150" s="130">
        <v>4121</v>
      </c>
      <c r="E150" s="172">
        <v>40000</v>
      </c>
      <c r="F150" s="159">
        <v>39618.6</v>
      </c>
      <c r="G150" s="342">
        <v>99.04</v>
      </c>
    </row>
    <row r="151" spans="1:7" ht="15.75" thickBot="1">
      <c r="A151" s="312" t="s">
        <v>63</v>
      </c>
      <c r="B151" s="268"/>
      <c r="C151" s="78" t="s">
        <v>56</v>
      </c>
      <c r="D151" s="79"/>
      <c r="E151" s="202"/>
      <c r="F151" s="202"/>
      <c r="G151" s="344"/>
    </row>
    <row r="152" spans="1:7" ht="15" thickBot="1">
      <c r="A152" s="213" t="s">
        <v>61</v>
      </c>
      <c r="B152" s="316">
        <v>95</v>
      </c>
      <c r="C152" s="317" t="s">
        <v>127</v>
      </c>
      <c r="D152" s="241">
        <v>4221</v>
      </c>
      <c r="E152" s="144">
        <v>400000</v>
      </c>
      <c r="F152" s="144">
        <v>400000</v>
      </c>
      <c r="G152" s="346">
        <v>100</v>
      </c>
    </row>
    <row r="153" spans="1:7" ht="14.25">
      <c r="A153" s="314"/>
      <c r="B153" s="281">
        <v>3500</v>
      </c>
      <c r="C153" s="37" t="s">
        <v>127</v>
      </c>
      <c r="D153" s="129">
        <v>4221</v>
      </c>
      <c r="E153" s="148">
        <v>68000</v>
      </c>
      <c r="F153" s="204">
        <v>67439.5</v>
      </c>
      <c r="G153" s="340">
        <v>99.17</v>
      </c>
    </row>
    <row r="154" spans="1:7" ht="14.25">
      <c r="A154" s="314"/>
      <c r="B154" s="281">
        <v>3500</v>
      </c>
      <c r="C154" s="37" t="s">
        <v>128</v>
      </c>
      <c r="D154" s="129">
        <v>4221</v>
      </c>
      <c r="E154" s="148">
        <v>1000000</v>
      </c>
      <c r="F154" s="148">
        <v>1000000</v>
      </c>
      <c r="G154" s="340">
        <v>100</v>
      </c>
    </row>
    <row r="155" spans="1:7" ht="14.25">
      <c r="A155" s="314"/>
      <c r="B155" s="281">
        <v>3500</v>
      </c>
      <c r="C155" s="37" t="s">
        <v>129</v>
      </c>
      <c r="D155" s="129">
        <v>4221</v>
      </c>
      <c r="E155" s="148">
        <v>200000</v>
      </c>
      <c r="F155" s="204">
        <v>188852.36</v>
      </c>
      <c r="G155" s="340">
        <v>94.42</v>
      </c>
    </row>
    <row r="156" spans="1:7" ht="14.25">
      <c r="A156" s="314"/>
      <c r="B156" s="281">
        <v>3500</v>
      </c>
      <c r="C156" s="37" t="s">
        <v>130</v>
      </c>
      <c r="D156" s="129">
        <v>4221</v>
      </c>
      <c r="E156" s="148">
        <v>500000</v>
      </c>
      <c r="F156" s="148">
        <v>500000</v>
      </c>
      <c r="G156" s="340">
        <v>100</v>
      </c>
    </row>
    <row r="157" spans="1:7" ht="15" thickBot="1">
      <c r="A157" s="315"/>
      <c r="B157" s="243">
        <v>8223</v>
      </c>
      <c r="C157" s="68" t="s">
        <v>131</v>
      </c>
      <c r="D157" s="244">
        <v>4221</v>
      </c>
      <c r="E157" s="245">
        <v>3435000</v>
      </c>
      <c r="F157" s="245">
        <v>3435228</v>
      </c>
      <c r="G157" s="347">
        <v>100</v>
      </c>
    </row>
    <row r="158" spans="1:7" ht="14.25">
      <c r="A158" s="290" t="s">
        <v>133</v>
      </c>
      <c r="B158" s="289"/>
      <c r="C158" s="45"/>
      <c r="D158" s="133"/>
      <c r="E158" s="167"/>
      <c r="F158" s="167"/>
      <c r="G158" s="345"/>
    </row>
    <row r="159" spans="1:7" ht="15" thickBot="1">
      <c r="A159" s="213" t="s">
        <v>134</v>
      </c>
      <c r="B159" s="243"/>
      <c r="C159" s="68" t="s">
        <v>135</v>
      </c>
      <c r="D159" s="244">
        <v>4223</v>
      </c>
      <c r="E159" s="245">
        <v>1180000</v>
      </c>
      <c r="F159" s="173">
        <v>1179116</v>
      </c>
      <c r="G159" s="347">
        <v>99.92</v>
      </c>
    </row>
    <row r="160" spans="1:7" ht="14.25" hidden="1">
      <c r="A160" s="60"/>
      <c r="B160" s="240"/>
      <c r="C160" s="240"/>
      <c r="D160" s="51"/>
      <c r="E160" s="167"/>
      <c r="F160" s="167"/>
      <c r="G160" s="197"/>
    </row>
    <row r="161" spans="1:7" ht="14.25" hidden="1">
      <c r="A161" s="63"/>
      <c r="B161" s="47"/>
      <c r="C161" s="47"/>
      <c r="D161" s="39"/>
      <c r="E161" s="148"/>
      <c r="F161" s="148"/>
      <c r="G161" s="205"/>
    </row>
    <row r="162" spans="1:7" ht="14.25" hidden="1">
      <c r="A162" s="63"/>
      <c r="B162" s="47"/>
      <c r="C162" s="47"/>
      <c r="D162" s="39"/>
      <c r="E162" s="148"/>
      <c r="F162" s="148"/>
      <c r="G162" s="205"/>
    </row>
    <row r="163" spans="1:7" ht="14.25" hidden="1">
      <c r="A163" s="63"/>
      <c r="B163" s="47"/>
      <c r="C163" s="47"/>
      <c r="D163" s="39"/>
      <c r="E163" s="148"/>
      <c r="F163" s="148"/>
      <c r="G163" s="205"/>
    </row>
    <row r="164" spans="1:7" ht="14.25" hidden="1">
      <c r="A164" s="63"/>
      <c r="B164" s="214"/>
      <c r="C164" s="214"/>
      <c r="D164" s="50"/>
      <c r="E164" s="172"/>
      <c r="F164" s="172"/>
      <c r="G164" s="215"/>
    </row>
    <row r="165" spans="1:7" ht="15.75" thickBot="1">
      <c r="A165" s="246"/>
      <c r="B165" s="35"/>
      <c r="C165" s="34"/>
      <c r="D165" s="52"/>
      <c r="E165" s="163">
        <f>SUM(E137:E164)</f>
        <v>20529000</v>
      </c>
      <c r="F165" s="217">
        <f>SUM(F137:F164)</f>
        <v>20509295.46</v>
      </c>
      <c r="G165" s="203"/>
    </row>
    <row r="166" ht="15.75" hidden="1" thickBot="1">
      <c r="A166" s="216" t="s">
        <v>60</v>
      </c>
    </row>
    <row r="168" spans="5:6" ht="12.75">
      <c r="E168" s="40"/>
      <c r="F168" s="5"/>
    </row>
    <row r="169" ht="18">
      <c r="A169" s="236" t="s">
        <v>142</v>
      </c>
    </row>
    <row r="170" ht="14.25">
      <c r="A170" s="119"/>
    </row>
    <row r="171" spans="1:5" ht="14.25">
      <c r="A171" s="292" t="s">
        <v>115</v>
      </c>
      <c r="B171" s="293"/>
      <c r="C171" s="293"/>
      <c r="D171" s="293"/>
      <c r="E171" s="293"/>
    </row>
    <row r="172" spans="1:6" ht="14.25">
      <c r="A172" s="292" t="s">
        <v>57</v>
      </c>
      <c r="B172" s="293"/>
      <c r="C172" s="293"/>
      <c r="D172" s="293"/>
      <c r="E172" s="293"/>
      <c r="F172" s="5"/>
    </row>
    <row r="173" spans="1:5" ht="14.25">
      <c r="A173" s="292" t="s">
        <v>140</v>
      </c>
      <c r="B173" s="293"/>
      <c r="C173" s="293"/>
      <c r="D173" s="293"/>
      <c r="E173" s="293"/>
    </row>
    <row r="174" ht="14.25">
      <c r="A174" s="119" t="s">
        <v>58</v>
      </c>
    </row>
    <row r="178" spans="1:5" ht="18">
      <c r="A178" s="220" t="s">
        <v>62</v>
      </c>
      <c r="B178" s="134"/>
      <c r="C178" s="219"/>
      <c r="D178" s="117"/>
      <c r="E178" s="117"/>
    </row>
    <row r="181" ht="14.25">
      <c r="A181" s="119" t="s">
        <v>141</v>
      </c>
    </row>
    <row r="182" ht="14.25">
      <c r="A182" s="119" t="s">
        <v>59</v>
      </c>
    </row>
    <row r="186" ht="18">
      <c r="A186" s="291" t="s">
        <v>136</v>
      </c>
    </row>
    <row r="187" ht="18">
      <c r="A187" s="291" t="s">
        <v>158</v>
      </c>
    </row>
    <row r="190" ht="12.75">
      <c r="A190" t="s">
        <v>159</v>
      </c>
    </row>
  </sheetData>
  <sheetProtection/>
  <printOptions/>
  <pageMargins left="0.5905511811023623" right="0.3937007874015748" top="0.5905511811023623" bottom="0.984251968503937" header="0.5118110236220472" footer="0.5118110236220472"/>
  <pageSetup fitToHeight="0" fitToWidth="1" horizontalDpi="300" verticalDpi="300" orientation="portrait" paperSize="9" scale="63" r:id="rId2"/>
  <rowBreaks count="2" manualBreakCount="2">
    <brk id="66" max="255" man="1"/>
    <brk id="1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70" zoomScaleNormal="70" zoomScalePageLayoutView="0" workbookViewId="0" topLeftCell="A1">
      <selection activeCell="A1" sqref="A1:G37"/>
    </sheetView>
  </sheetViews>
  <sheetFormatPr defaultColWidth="9.00390625" defaultRowHeight="12.75"/>
  <cols>
    <col min="1" max="1" width="16.875" style="0" bestFit="1" customWidth="1"/>
    <col min="2" max="2" width="6.375" style="0" customWidth="1"/>
    <col min="3" max="3" width="25.875" style="0" bestFit="1" customWidth="1"/>
    <col min="4" max="4" width="7.875" style="0" customWidth="1"/>
    <col min="5" max="6" width="10.75390625" style="0" customWidth="1"/>
    <col min="7" max="7" width="6.375" style="0" customWidth="1"/>
    <col min="8" max="8" width="9.625" style="0" bestFit="1" customWidth="1"/>
  </cols>
  <sheetData>
    <row r="1" spans="1:8" ht="24.75" customHeight="1">
      <c r="A1" s="42" t="s">
        <v>26</v>
      </c>
      <c r="B1" s="2"/>
      <c r="C1" s="2"/>
      <c r="D1" s="2"/>
      <c r="E1" s="2"/>
      <c r="F1" s="2"/>
      <c r="G1" s="2"/>
      <c r="H1" s="2"/>
    </row>
    <row r="2" spans="1:8" ht="24.7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25</v>
      </c>
      <c r="B3" s="2"/>
      <c r="C3" s="2"/>
      <c r="D3" s="2"/>
      <c r="E3" s="2"/>
      <c r="F3" s="2"/>
      <c r="G3" s="2"/>
      <c r="H3" s="2"/>
    </row>
    <row r="4" spans="1:8" ht="24.75" customHeight="1" thickBot="1">
      <c r="A4" s="2"/>
      <c r="B4" s="2"/>
      <c r="C4" s="2"/>
      <c r="D4" s="2"/>
      <c r="E4" s="2"/>
      <c r="F4" s="2"/>
      <c r="G4" s="2"/>
      <c r="H4" s="2"/>
    </row>
    <row r="5" spans="1:8" ht="24.75" customHeight="1" thickBot="1">
      <c r="A5" s="72" t="s">
        <v>27</v>
      </c>
      <c r="B5" s="73" t="s">
        <v>28</v>
      </c>
      <c r="C5" s="73" t="s">
        <v>29</v>
      </c>
      <c r="D5" s="73" t="s">
        <v>30</v>
      </c>
      <c r="E5" s="73" t="s">
        <v>31</v>
      </c>
      <c r="F5" s="73" t="s">
        <v>32</v>
      </c>
      <c r="G5" s="74" t="s">
        <v>33</v>
      </c>
      <c r="H5" s="2"/>
    </row>
    <row r="6" spans="1:8" ht="24.75" customHeight="1" thickBot="1">
      <c r="A6" s="57" t="s">
        <v>44</v>
      </c>
      <c r="B6" s="34"/>
      <c r="C6" s="54" t="s">
        <v>55</v>
      </c>
      <c r="D6" s="34"/>
      <c r="E6" s="34"/>
      <c r="F6" s="34"/>
      <c r="G6" s="43"/>
      <c r="H6" s="2"/>
    </row>
    <row r="7" spans="1:8" ht="24.75" customHeight="1" hidden="1">
      <c r="A7" s="60"/>
      <c r="B7" s="44"/>
      <c r="C7" s="44"/>
      <c r="D7" s="44"/>
      <c r="E7" s="44"/>
      <c r="F7" s="44"/>
      <c r="G7" s="61"/>
      <c r="H7" s="2"/>
    </row>
    <row r="8" spans="1:8" ht="24.75" customHeight="1">
      <c r="A8" s="60" t="s">
        <v>34</v>
      </c>
      <c r="B8" s="38">
        <v>98072</v>
      </c>
      <c r="C8" s="37" t="s">
        <v>35</v>
      </c>
      <c r="D8" s="37">
        <v>4112</v>
      </c>
      <c r="E8" s="6">
        <v>3725000</v>
      </c>
      <c r="F8" s="6">
        <v>3650286</v>
      </c>
      <c r="G8" s="62">
        <v>97.99</v>
      </c>
      <c r="H8" s="2"/>
    </row>
    <row r="9" spans="1:8" ht="24.75" customHeight="1">
      <c r="A9" s="60" t="s">
        <v>34</v>
      </c>
      <c r="B9" s="38"/>
      <c r="C9" s="37" t="s">
        <v>36</v>
      </c>
      <c r="D9" s="39">
        <v>4112</v>
      </c>
      <c r="E9" s="6">
        <v>487000</v>
      </c>
      <c r="F9" s="6">
        <v>487000</v>
      </c>
      <c r="G9" s="62">
        <v>100</v>
      </c>
      <c r="H9" s="2"/>
    </row>
    <row r="10" spans="1:8" ht="24.75" customHeight="1">
      <c r="A10" s="60" t="s">
        <v>34</v>
      </c>
      <c r="B10" s="38"/>
      <c r="C10" s="37" t="s">
        <v>40</v>
      </c>
      <c r="D10" s="39">
        <v>4112</v>
      </c>
      <c r="E10" s="6">
        <v>656000</v>
      </c>
      <c r="F10" s="6">
        <v>656000</v>
      </c>
      <c r="G10" s="62">
        <v>100</v>
      </c>
      <c r="H10" s="2"/>
    </row>
    <row r="11" spans="1:8" ht="24.75" customHeight="1">
      <c r="A11" s="63" t="s">
        <v>38</v>
      </c>
      <c r="B11" s="38">
        <v>13101</v>
      </c>
      <c r="C11" s="37" t="s">
        <v>37</v>
      </c>
      <c r="D11" s="39">
        <v>4116</v>
      </c>
      <c r="E11" s="6">
        <v>400000</v>
      </c>
      <c r="F11" s="6">
        <v>273781</v>
      </c>
      <c r="G11" s="62">
        <v>68.44</v>
      </c>
      <c r="H11" s="2"/>
    </row>
    <row r="12" spans="1:8" ht="3.75" customHeight="1" hidden="1">
      <c r="A12" s="63"/>
      <c r="B12" s="38"/>
      <c r="C12" s="37"/>
      <c r="D12" s="39"/>
      <c r="E12" s="6"/>
      <c r="F12" s="6"/>
      <c r="G12" s="62"/>
      <c r="H12" s="2"/>
    </row>
    <row r="13" spans="1:8" ht="24.75" customHeight="1">
      <c r="A13" s="64" t="s">
        <v>41</v>
      </c>
      <c r="B13" s="38">
        <v>97188</v>
      </c>
      <c r="C13" s="3" t="s">
        <v>42</v>
      </c>
      <c r="D13" s="46">
        <v>4160</v>
      </c>
      <c r="E13" s="6">
        <v>4000</v>
      </c>
      <c r="F13" s="6">
        <v>4000</v>
      </c>
      <c r="G13" s="62">
        <v>100</v>
      </c>
      <c r="H13" s="2"/>
    </row>
    <row r="14" spans="1:8" ht="24.75" customHeight="1">
      <c r="A14" s="64"/>
      <c r="B14" s="38"/>
      <c r="C14" s="55" t="s">
        <v>56</v>
      </c>
      <c r="D14" s="39"/>
      <c r="E14" s="6"/>
      <c r="F14" s="6"/>
      <c r="G14" s="62"/>
      <c r="H14" s="2"/>
    </row>
    <row r="15" spans="1:8" ht="24.75" customHeight="1" thickBot="1">
      <c r="A15" s="65" t="s">
        <v>39</v>
      </c>
      <c r="B15" s="49">
        <v>17720</v>
      </c>
      <c r="C15" s="48" t="s">
        <v>43</v>
      </c>
      <c r="D15" s="50"/>
      <c r="E15" s="8">
        <v>3376000</v>
      </c>
      <c r="F15" s="8">
        <v>3376000</v>
      </c>
      <c r="G15" s="66">
        <v>100</v>
      </c>
      <c r="H15" s="2"/>
    </row>
    <row r="16" spans="1:8" ht="24.75" customHeight="1" thickBot="1">
      <c r="A16" s="35" t="s">
        <v>45</v>
      </c>
      <c r="B16" s="34"/>
      <c r="C16" s="54" t="s">
        <v>55</v>
      </c>
      <c r="D16" s="52">
        <v>4216</v>
      </c>
      <c r="E16" s="53"/>
      <c r="F16" s="53"/>
      <c r="G16" s="43"/>
      <c r="H16" s="2"/>
    </row>
    <row r="17" spans="1:8" ht="24.75" customHeight="1">
      <c r="A17" s="60"/>
      <c r="B17" s="45">
        <v>96</v>
      </c>
      <c r="C17" s="45" t="s">
        <v>40</v>
      </c>
      <c r="D17" s="51">
        <v>4121</v>
      </c>
      <c r="E17" s="11">
        <v>629000</v>
      </c>
      <c r="F17" s="11">
        <v>629000</v>
      </c>
      <c r="G17" s="61">
        <v>100</v>
      </c>
      <c r="H17" s="2"/>
    </row>
    <row r="18" spans="1:8" ht="24.75" customHeight="1">
      <c r="A18" s="63"/>
      <c r="B18" s="37">
        <v>96</v>
      </c>
      <c r="C18" s="37" t="s">
        <v>46</v>
      </c>
      <c r="D18" s="39">
        <v>4121</v>
      </c>
      <c r="E18" s="6">
        <v>292000</v>
      </c>
      <c r="F18" s="6">
        <v>292000</v>
      </c>
      <c r="G18" s="62">
        <v>100</v>
      </c>
      <c r="H18" s="2"/>
    </row>
    <row r="19" spans="1:8" ht="24.75" customHeight="1">
      <c r="A19" s="63"/>
      <c r="B19" s="37">
        <v>91</v>
      </c>
      <c r="C19" s="37" t="s">
        <v>47</v>
      </c>
      <c r="D19" s="39">
        <v>4121</v>
      </c>
      <c r="E19" s="6">
        <v>8000</v>
      </c>
      <c r="F19" s="6">
        <v>23566</v>
      </c>
      <c r="G19" s="62">
        <v>294.57</v>
      </c>
      <c r="H19" s="2"/>
    </row>
    <row r="20" spans="1:8" ht="24.75" customHeight="1">
      <c r="A20" s="63"/>
      <c r="B20" s="37"/>
      <c r="C20" s="37" t="s">
        <v>48</v>
      </c>
      <c r="D20" s="39">
        <v>4121</v>
      </c>
      <c r="E20" s="6">
        <v>9295000</v>
      </c>
      <c r="F20" s="6">
        <v>9295000</v>
      </c>
      <c r="G20" s="62">
        <v>100</v>
      </c>
      <c r="H20" s="2"/>
    </row>
    <row r="21" spans="1:8" ht="24.75" customHeight="1">
      <c r="A21" s="63"/>
      <c r="B21" s="37">
        <v>93</v>
      </c>
      <c r="C21" s="37" t="s">
        <v>49</v>
      </c>
      <c r="D21" s="39">
        <v>4121</v>
      </c>
      <c r="E21" s="6">
        <v>80000</v>
      </c>
      <c r="F21" s="6">
        <v>80000</v>
      </c>
      <c r="G21" s="62">
        <v>100</v>
      </c>
      <c r="H21" s="2"/>
    </row>
    <row r="22" spans="1:8" ht="24.75" customHeight="1">
      <c r="A22" s="63"/>
      <c r="B22" s="37">
        <v>93</v>
      </c>
      <c r="C22" s="37" t="s">
        <v>50</v>
      </c>
      <c r="D22" s="39">
        <v>4121</v>
      </c>
      <c r="E22" s="6">
        <v>420000</v>
      </c>
      <c r="F22" s="6">
        <v>419683</v>
      </c>
      <c r="G22" s="62">
        <v>99.92</v>
      </c>
      <c r="H22" s="2"/>
    </row>
    <row r="23" spans="1:8" ht="3.75" customHeight="1">
      <c r="A23" s="63"/>
      <c r="B23" s="37"/>
      <c r="C23" s="37"/>
      <c r="D23" s="39"/>
      <c r="E23" s="6"/>
      <c r="F23" s="6"/>
      <c r="G23" s="62"/>
      <c r="H23" s="2"/>
    </row>
    <row r="24" spans="1:8" ht="24.75" customHeight="1">
      <c r="A24" s="63"/>
      <c r="B24" s="37"/>
      <c r="C24" s="55" t="s">
        <v>56</v>
      </c>
      <c r="D24" s="39"/>
      <c r="E24" s="6"/>
      <c r="F24" s="6"/>
      <c r="G24" s="62"/>
      <c r="H24" s="2"/>
    </row>
    <row r="25" spans="1:8" ht="24.75" customHeight="1" hidden="1">
      <c r="A25" s="63"/>
      <c r="B25" s="37"/>
      <c r="C25" s="37"/>
      <c r="D25" s="39"/>
      <c r="E25" s="6"/>
      <c r="F25" s="6"/>
      <c r="G25" s="62"/>
      <c r="H25" s="2"/>
    </row>
    <row r="26" spans="1:8" ht="24.75" customHeight="1">
      <c r="A26" s="63"/>
      <c r="B26" s="37">
        <v>95</v>
      </c>
      <c r="C26" s="3" t="s">
        <v>51</v>
      </c>
      <c r="D26" s="39">
        <v>4221</v>
      </c>
      <c r="E26" s="6">
        <v>233000</v>
      </c>
      <c r="F26" s="6">
        <v>232883</v>
      </c>
      <c r="G26" s="62">
        <v>99.94</v>
      </c>
      <c r="H26" s="2"/>
    </row>
    <row r="27" spans="1:8" ht="24.75" customHeight="1">
      <c r="A27" s="63"/>
      <c r="B27" s="37">
        <v>3500</v>
      </c>
      <c r="C27" s="3" t="s">
        <v>52</v>
      </c>
      <c r="D27" s="39">
        <v>4221</v>
      </c>
      <c r="E27" s="6">
        <v>1296000</v>
      </c>
      <c r="F27" s="6">
        <v>1295848</v>
      </c>
      <c r="G27" s="62">
        <v>99.98</v>
      </c>
      <c r="H27" s="2"/>
    </row>
    <row r="28" spans="1:8" ht="24.75" customHeight="1">
      <c r="A28" s="63"/>
      <c r="B28" s="37">
        <v>3500</v>
      </c>
      <c r="C28" s="37" t="s">
        <v>53</v>
      </c>
      <c r="D28" s="39">
        <v>4221</v>
      </c>
      <c r="E28" s="6">
        <v>1388000</v>
      </c>
      <c r="F28" s="6">
        <v>1388000</v>
      </c>
      <c r="G28" s="62">
        <v>100</v>
      </c>
      <c r="H28" s="2"/>
    </row>
    <row r="29" spans="1:8" ht="24.75" customHeight="1">
      <c r="A29" s="63"/>
      <c r="B29" s="37">
        <v>8221</v>
      </c>
      <c r="C29" s="37" t="s">
        <v>53</v>
      </c>
      <c r="D29" s="39">
        <v>4221</v>
      </c>
      <c r="E29" s="6">
        <v>4706000</v>
      </c>
      <c r="F29" s="6">
        <v>4706000</v>
      </c>
      <c r="G29" s="62">
        <v>100</v>
      </c>
      <c r="H29" s="2"/>
    </row>
    <row r="30" spans="1:8" ht="24.75" customHeight="1">
      <c r="A30" s="63"/>
      <c r="B30" s="37">
        <v>3500</v>
      </c>
      <c r="C30" s="37" t="s">
        <v>54</v>
      </c>
      <c r="D30" s="39">
        <v>4221</v>
      </c>
      <c r="E30" s="6">
        <v>7235000</v>
      </c>
      <c r="F30" s="6">
        <v>7235000</v>
      </c>
      <c r="G30" s="62">
        <v>100</v>
      </c>
      <c r="H30" s="2"/>
    </row>
    <row r="31" spans="1:8" ht="24.75" customHeight="1">
      <c r="A31" s="63"/>
      <c r="B31" s="37">
        <v>3500</v>
      </c>
      <c r="C31" s="37" t="s">
        <v>43</v>
      </c>
      <c r="D31" s="39">
        <v>4221</v>
      </c>
      <c r="E31" s="6">
        <v>2295000</v>
      </c>
      <c r="F31" s="6">
        <v>2295000</v>
      </c>
      <c r="G31" s="62">
        <v>100</v>
      </c>
      <c r="H31" s="2"/>
    </row>
    <row r="32" spans="1:8" ht="24.75" customHeight="1" hidden="1">
      <c r="A32" s="63"/>
      <c r="B32" s="37"/>
      <c r="C32" s="47"/>
      <c r="D32" s="39"/>
      <c r="E32" s="6"/>
      <c r="F32" s="6"/>
      <c r="G32" s="62"/>
      <c r="H32" s="2"/>
    </row>
    <row r="33" spans="1:8" ht="24.75" customHeight="1" hidden="1">
      <c r="A33" s="63"/>
      <c r="B33" s="37"/>
      <c r="C33" s="47"/>
      <c r="D33" s="39"/>
      <c r="E33" s="6"/>
      <c r="F33" s="6"/>
      <c r="G33" s="7"/>
      <c r="H33" s="2"/>
    </row>
    <row r="34" spans="1:8" ht="24.75" customHeight="1" hidden="1">
      <c r="A34" s="63"/>
      <c r="B34" s="37"/>
      <c r="C34" s="47"/>
      <c r="D34" s="39"/>
      <c r="E34" s="6"/>
      <c r="F34" s="6"/>
      <c r="G34" s="7"/>
      <c r="H34" s="2"/>
    </row>
    <row r="35" spans="1:8" ht="24.75" customHeight="1" hidden="1">
      <c r="A35" s="63"/>
      <c r="B35" s="37"/>
      <c r="C35" s="47"/>
      <c r="D35" s="39"/>
      <c r="E35" s="6"/>
      <c r="F35" s="6"/>
      <c r="G35" s="7"/>
      <c r="H35" s="2"/>
    </row>
    <row r="36" spans="1:8" ht="24.75" customHeight="1" hidden="1">
      <c r="A36" s="63"/>
      <c r="B36" s="37"/>
      <c r="C36" s="47"/>
      <c r="D36" s="39"/>
      <c r="E36" s="6"/>
      <c r="F36" s="6"/>
      <c r="G36" s="7"/>
      <c r="H36" s="2"/>
    </row>
    <row r="37" spans="1:8" ht="24.75" customHeight="1" thickBot="1">
      <c r="A37" s="67" t="s">
        <v>60</v>
      </c>
      <c r="B37" s="68"/>
      <c r="C37" s="68"/>
      <c r="D37" s="69"/>
      <c r="E37" s="70">
        <f>SUM(E8:E36)</f>
        <v>36525000</v>
      </c>
      <c r="F37" s="70">
        <f>SUM(F8:F36)</f>
        <v>36339047</v>
      </c>
      <c r="G37" s="71">
        <v>99.49</v>
      </c>
      <c r="H37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3.375" style="0" bestFit="1" customWidth="1"/>
    <col min="2" max="2" width="23.25390625" style="0" bestFit="1" customWidth="1"/>
    <col min="3" max="3" width="22.375" style="0" bestFit="1" customWidth="1"/>
    <col min="4" max="4" width="15.25390625" style="0" bestFit="1" customWidth="1"/>
  </cols>
  <sheetData>
    <row r="1" spans="1:4" ht="12.75">
      <c r="A1" s="121" t="s">
        <v>82</v>
      </c>
      <c r="B1" s="121" t="s">
        <v>85</v>
      </c>
      <c r="C1" s="121" t="s">
        <v>83</v>
      </c>
      <c r="D1" s="121" t="s">
        <v>84</v>
      </c>
    </row>
    <row r="2" ht="12.75">
      <c r="A2" t="s">
        <v>86</v>
      </c>
    </row>
    <row r="3" ht="12.75">
      <c r="A3" t="s">
        <v>87</v>
      </c>
    </row>
    <row r="4" ht="12.75">
      <c r="A4" t="s">
        <v>88</v>
      </c>
    </row>
    <row r="5" ht="12.75">
      <c r="A5" t="s">
        <v>89</v>
      </c>
    </row>
    <row r="6" ht="12.75">
      <c r="A6" t="s">
        <v>90</v>
      </c>
    </row>
    <row r="7" ht="12.75">
      <c r="A7" t="s">
        <v>91</v>
      </c>
    </row>
    <row r="8" ht="12.75">
      <c r="A8" t="s">
        <v>92</v>
      </c>
    </row>
    <row r="9" ht="12.75">
      <c r="A9" t="s">
        <v>93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0"/>
  <sheetViews>
    <sheetView zoomScalePageLayoutView="0" workbookViewId="0" topLeftCell="A1">
      <selection activeCell="A3" sqref="A3:B20"/>
    </sheetView>
  </sheetViews>
  <sheetFormatPr defaultColWidth="9.00390625" defaultRowHeight="12.75"/>
  <cols>
    <col min="1" max="1" width="26.25390625" style="0" bestFit="1" customWidth="1"/>
    <col min="2" max="2" width="14.125" style="0" bestFit="1" customWidth="1"/>
    <col min="4" max="4" width="13.25390625" style="0" bestFit="1" customWidth="1"/>
  </cols>
  <sheetData>
    <row r="2" ht="13.5" thickBot="1"/>
    <row r="3" ht="13.5" thickBot="1">
      <c r="A3" s="86" t="s">
        <v>64</v>
      </c>
    </row>
    <row r="4" spans="1:2" ht="13.5" thickBot="1">
      <c r="A4" s="87" t="s">
        <v>65</v>
      </c>
      <c r="B4" s="96"/>
    </row>
    <row r="5" spans="1:2" ht="12.75">
      <c r="A5" s="93" t="s">
        <v>66</v>
      </c>
      <c r="B5" s="97">
        <v>2772395.75</v>
      </c>
    </row>
    <row r="6" spans="1:2" ht="12.75">
      <c r="A6" s="93" t="s">
        <v>67</v>
      </c>
      <c r="B6" s="98">
        <v>15047438</v>
      </c>
    </row>
    <row r="7" spans="1:2" ht="12.75">
      <c r="A7" s="93" t="s">
        <v>73</v>
      </c>
      <c r="B7" s="98">
        <v>1252286.4</v>
      </c>
    </row>
    <row r="8" spans="1:2" ht="13.5" thickBot="1">
      <c r="A8" s="94" t="s">
        <v>74</v>
      </c>
      <c r="B8" s="99">
        <v>134156</v>
      </c>
    </row>
    <row r="9" spans="1:2" ht="15.75" thickBot="1">
      <c r="A9" s="95" t="s">
        <v>77</v>
      </c>
      <c r="B9" s="100">
        <f>SUM(B5:B8)</f>
        <v>19206276.15</v>
      </c>
    </row>
    <row r="10" spans="1:2" ht="13.5" thickBot="1">
      <c r="A10" s="90"/>
      <c r="B10" s="91"/>
    </row>
    <row r="11" spans="1:2" ht="13.5" thickBot="1">
      <c r="A11" s="101" t="s">
        <v>68</v>
      </c>
      <c r="B11" s="5"/>
    </row>
    <row r="12" spans="1:2" ht="12.75">
      <c r="A12" s="87" t="s">
        <v>69</v>
      </c>
      <c r="B12" s="104">
        <v>3845036.34</v>
      </c>
    </row>
    <row r="13" spans="1:2" ht="12.75">
      <c r="A13" s="88" t="s">
        <v>70</v>
      </c>
      <c r="B13" s="89">
        <v>14654628</v>
      </c>
    </row>
    <row r="14" spans="1:2" ht="12.75">
      <c r="A14" s="88" t="s">
        <v>71</v>
      </c>
      <c r="B14" s="89">
        <v>102</v>
      </c>
    </row>
    <row r="15" spans="1:2" ht="13.5" thickBot="1">
      <c r="A15" s="88" t="s">
        <v>72</v>
      </c>
      <c r="B15" s="92">
        <v>694608.53</v>
      </c>
    </row>
    <row r="16" spans="1:2" ht="15.75" thickBot="1">
      <c r="A16" s="95" t="s">
        <v>77</v>
      </c>
      <c r="B16" s="100">
        <f>SUM(B12:B15)</f>
        <v>19194374.87</v>
      </c>
    </row>
    <row r="17" ht="13.5" thickBot="1">
      <c r="B17" s="5"/>
    </row>
    <row r="18" spans="1:2" ht="13.5" thickBot="1">
      <c r="A18" s="103" t="s">
        <v>75</v>
      </c>
      <c r="B18" s="108">
        <v>19206276.15</v>
      </c>
    </row>
    <row r="19" spans="1:2" ht="13.5" thickBot="1">
      <c r="A19" s="102"/>
      <c r="B19" s="107">
        <v>-19194374.87</v>
      </c>
    </row>
    <row r="20" spans="1:2" ht="16.5" thickBot="1">
      <c r="A20" s="105" t="s">
        <v>76</v>
      </c>
      <c r="B20" s="106">
        <f>SUM(B18:B19)</f>
        <v>11901.279999997467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19.875" style="0" customWidth="1"/>
    <col min="3" max="3" width="22.75390625" style="0" customWidth="1"/>
    <col min="5" max="5" width="11.875" style="0" bestFit="1" customWidth="1"/>
    <col min="6" max="6" width="14.25390625" style="0" bestFit="1" customWidth="1"/>
  </cols>
  <sheetData>
    <row r="1" spans="1:7" ht="16.5" thickBot="1">
      <c r="A1" s="251" t="s">
        <v>27</v>
      </c>
      <c r="B1" s="252" t="s">
        <v>28</v>
      </c>
      <c r="C1" s="252" t="s">
        <v>29</v>
      </c>
      <c r="D1" s="252" t="s">
        <v>30</v>
      </c>
      <c r="E1" s="252" t="s">
        <v>31</v>
      </c>
      <c r="F1" s="252" t="s">
        <v>32</v>
      </c>
      <c r="G1" s="253" t="s">
        <v>33</v>
      </c>
    </row>
    <row r="2" spans="1:7" ht="17.25" thickBot="1">
      <c r="A2" s="254" t="s">
        <v>44</v>
      </c>
      <c r="B2" s="255"/>
      <c r="C2" s="256" t="s">
        <v>55</v>
      </c>
      <c r="D2" s="257"/>
      <c r="E2" s="258"/>
      <c r="F2" s="259"/>
      <c r="G2" s="260"/>
    </row>
    <row r="3" spans="1:7" ht="12.75">
      <c r="A3" s="269" t="s">
        <v>114</v>
      </c>
      <c r="B3" s="262"/>
      <c r="C3" s="44"/>
      <c r="D3" s="44"/>
      <c r="E3" s="44"/>
      <c r="F3" s="44"/>
      <c r="G3" s="278"/>
    </row>
    <row r="4" spans="1:7" ht="14.25">
      <c r="A4" s="270" t="s">
        <v>34</v>
      </c>
      <c r="B4" s="281">
        <v>98116</v>
      </c>
      <c r="C4" s="247" t="s">
        <v>108</v>
      </c>
      <c r="D4" s="38">
        <v>4111</v>
      </c>
      <c r="E4" s="148">
        <v>50000</v>
      </c>
      <c r="F4" s="204">
        <v>49667</v>
      </c>
      <c r="G4" s="198">
        <v>99.33</v>
      </c>
    </row>
    <row r="5" spans="1:7" ht="14.25">
      <c r="A5" s="270" t="s">
        <v>34</v>
      </c>
      <c r="B5" s="279">
        <v>98216</v>
      </c>
      <c r="C5" s="248" t="s">
        <v>109</v>
      </c>
      <c r="D5" s="280">
        <v>4111</v>
      </c>
      <c r="E5" s="167">
        <v>63000</v>
      </c>
      <c r="F5" s="167">
        <v>63114</v>
      </c>
      <c r="G5" s="197">
        <v>100.18</v>
      </c>
    </row>
    <row r="6" spans="1:7" ht="14.25">
      <c r="A6" s="270" t="s">
        <v>34</v>
      </c>
      <c r="B6" s="263" t="s">
        <v>15</v>
      </c>
      <c r="C6" s="247" t="s">
        <v>36</v>
      </c>
      <c r="D6" s="129">
        <v>4112</v>
      </c>
      <c r="E6" s="148">
        <v>524000</v>
      </c>
      <c r="F6" s="148">
        <v>524000</v>
      </c>
      <c r="G6" s="198">
        <v>100</v>
      </c>
    </row>
    <row r="7" spans="1:7" ht="14.25">
      <c r="A7" s="270" t="s">
        <v>34</v>
      </c>
      <c r="B7" s="263" t="s">
        <v>15</v>
      </c>
      <c r="C7" s="247" t="s">
        <v>40</v>
      </c>
      <c r="D7" s="129">
        <v>4112</v>
      </c>
      <c r="E7" s="148">
        <v>676000</v>
      </c>
      <c r="F7" s="148">
        <v>675662</v>
      </c>
      <c r="G7" s="198">
        <v>99.95</v>
      </c>
    </row>
    <row r="8" spans="1:7" ht="14.25">
      <c r="A8" s="270" t="s">
        <v>34</v>
      </c>
      <c r="B8" s="263">
        <v>13101</v>
      </c>
      <c r="C8" s="247" t="s">
        <v>37</v>
      </c>
      <c r="D8" s="129">
        <v>4116</v>
      </c>
      <c r="E8" s="148">
        <v>205000</v>
      </c>
      <c r="F8" s="148">
        <v>203933</v>
      </c>
      <c r="G8" s="198">
        <v>99.97</v>
      </c>
    </row>
    <row r="9" spans="1:7" ht="14.25">
      <c r="A9" s="271" t="s">
        <v>38</v>
      </c>
      <c r="B9" s="263">
        <v>13306</v>
      </c>
      <c r="C9" s="247" t="s">
        <v>106</v>
      </c>
      <c r="D9" s="129">
        <v>4116</v>
      </c>
      <c r="E9" s="148">
        <v>900000</v>
      </c>
      <c r="F9" s="148">
        <v>690000</v>
      </c>
      <c r="G9" s="238">
        <v>72.2</v>
      </c>
    </row>
    <row r="10" spans="1:7" ht="15" thickBot="1">
      <c r="A10" s="272"/>
      <c r="B10" s="264"/>
      <c r="C10" s="128"/>
      <c r="D10" s="131"/>
      <c r="E10" s="200"/>
      <c r="F10" s="200"/>
      <c r="G10" s="201"/>
    </row>
    <row r="11" spans="1:7" ht="17.25" thickBot="1">
      <c r="A11" s="273" t="s">
        <v>63</v>
      </c>
      <c r="B11" s="265"/>
      <c r="C11" s="261" t="s">
        <v>55</v>
      </c>
      <c r="D11" s="132"/>
      <c r="E11" s="202"/>
      <c r="F11" s="202"/>
      <c r="G11" s="203"/>
    </row>
    <row r="12" spans="1:7" ht="15" thickBot="1">
      <c r="A12" s="274" t="s">
        <v>61</v>
      </c>
      <c r="B12" s="266">
        <v>96</v>
      </c>
      <c r="C12" s="248" t="s">
        <v>40</v>
      </c>
      <c r="D12" s="133">
        <v>4121</v>
      </c>
      <c r="E12" s="167">
        <v>647000</v>
      </c>
      <c r="F12" s="167">
        <v>647000</v>
      </c>
      <c r="G12" s="197">
        <v>100</v>
      </c>
    </row>
    <row r="13" spans="1:7" ht="14.25">
      <c r="A13" s="275"/>
      <c r="B13" s="263">
        <v>96</v>
      </c>
      <c r="C13" s="247" t="s">
        <v>46</v>
      </c>
      <c r="D13" s="129">
        <v>4121</v>
      </c>
      <c r="E13" s="148">
        <v>300000</v>
      </c>
      <c r="F13" s="204">
        <v>300000</v>
      </c>
      <c r="G13" s="198">
        <v>100</v>
      </c>
    </row>
    <row r="14" spans="1:7" ht="14.25">
      <c r="A14" s="275"/>
      <c r="B14" s="263">
        <v>91</v>
      </c>
      <c r="C14" s="247" t="s">
        <v>47</v>
      </c>
      <c r="D14" s="129">
        <v>4121</v>
      </c>
      <c r="E14" s="148">
        <v>23000</v>
      </c>
      <c r="F14" s="204">
        <v>20166.3</v>
      </c>
      <c r="G14" s="198">
        <v>88.77</v>
      </c>
    </row>
    <row r="15" spans="1:7" ht="14.25">
      <c r="A15" s="275"/>
      <c r="B15" s="263" t="s">
        <v>15</v>
      </c>
      <c r="C15" s="247" t="s">
        <v>48</v>
      </c>
      <c r="D15" s="129">
        <v>4121</v>
      </c>
      <c r="E15" s="148">
        <v>10173000</v>
      </c>
      <c r="F15" s="148">
        <v>10173000</v>
      </c>
      <c r="G15" s="198">
        <v>100</v>
      </c>
    </row>
    <row r="16" spans="1:7" ht="15" thickBot="1">
      <c r="A16" s="276"/>
      <c r="B16" s="267">
        <v>93</v>
      </c>
      <c r="C16" s="249" t="s">
        <v>107</v>
      </c>
      <c r="D16" s="130">
        <v>4121</v>
      </c>
      <c r="E16" s="172">
        <v>900000</v>
      </c>
      <c r="F16" s="172">
        <v>900000</v>
      </c>
      <c r="G16" s="199">
        <v>100</v>
      </c>
    </row>
    <row r="17" spans="1:7" ht="15.75" thickBot="1">
      <c r="A17" s="277"/>
      <c r="B17" s="268"/>
      <c r="C17" s="78" t="s">
        <v>56</v>
      </c>
      <c r="D17" s="79"/>
      <c r="E17" s="202"/>
      <c r="F17" s="202"/>
      <c r="G17" s="203"/>
    </row>
    <row r="18" spans="1:7" ht="15" thickBot="1">
      <c r="A18" s="273" t="s">
        <v>110</v>
      </c>
      <c r="B18" s="267">
        <v>3209</v>
      </c>
      <c r="C18" s="249" t="s">
        <v>53</v>
      </c>
      <c r="D18" s="130">
        <v>4221</v>
      </c>
      <c r="E18" s="172">
        <v>4648000</v>
      </c>
      <c r="F18" s="172">
        <v>4648000</v>
      </c>
      <c r="G18" s="199">
        <v>100</v>
      </c>
    </row>
    <row r="19" spans="1:7" ht="15" thickBot="1">
      <c r="A19" s="274" t="s">
        <v>111</v>
      </c>
      <c r="B19" s="266">
        <v>33163</v>
      </c>
      <c r="C19" s="250" t="s">
        <v>112</v>
      </c>
      <c r="D19" s="241">
        <v>4122</v>
      </c>
      <c r="E19" s="144">
        <v>13000</v>
      </c>
      <c r="F19" s="144">
        <v>12900</v>
      </c>
      <c r="G19" s="242">
        <v>100</v>
      </c>
    </row>
    <row r="20" spans="1:7" ht="15.75" thickBot="1">
      <c r="A20" s="246"/>
      <c r="B20" s="35"/>
      <c r="C20" s="34"/>
      <c r="D20" s="52"/>
      <c r="E20" s="163">
        <f>SUM(E4:E19)</f>
        <v>19122000</v>
      </c>
      <c r="F20" s="217">
        <f>SUM(F4:F19)</f>
        <v>18907442.3</v>
      </c>
      <c r="G20" s="20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B15"/>
  <sheetViews>
    <sheetView zoomScalePageLayoutView="0" workbookViewId="0" topLeftCell="A1">
      <selection activeCell="A11" sqref="A11:B15"/>
    </sheetView>
  </sheetViews>
  <sheetFormatPr defaultColWidth="9.00390625" defaultRowHeight="12.75"/>
  <cols>
    <col min="1" max="1" width="36.75390625" style="0" bestFit="1" customWidth="1"/>
    <col min="2" max="2" width="9.75390625" style="0" bestFit="1" customWidth="1"/>
  </cols>
  <sheetData>
    <row r="10" ht="13.5" thickBot="1"/>
    <row r="11" spans="1:2" ht="22.5" customHeight="1" thickBot="1">
      <c r="A11" s="362" t="s">
        <v>157</v>
      </c>
      <c r="B11" s="135"/>
    </row>
    <row r="12" spans="1:2" ht="19.5" customHeight="1">
      <c r="A12" s="60" t="s">
        <v>153</v>
      </c>
      <c r="B12" s="358">
        <v>2228000</v>
      </c>
    </row>
    <row r="13" spans="1:2" ht="19.5" customHeight="1">
      <c r="A13" s="63" t="s">
        <v>154</v>
      </c>
      <c r="B13" s="359">
        <v>3000000</v>
      </c>
    </row>
    <row r="14" spans="1:2" ht="19.5" customHeight="1" thickBot="1">
      <c r="A14" s="65" t="s">
        <v>155</v>
      </c>
      <c r="B14" s="360">
        <v>-1000000</v>
      </c>
    </row>
    <row r="15" spans="1:2" ht="29.25" customHeight="1" thickBot="1">
      <c r="A15" s="363" t="s">
        <v>156</v>
      </c>
      <c r="B15" s="361">
        <f>SUM(B12:B14)</f>
        <v>4228000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Kaločová</dc:creator>
  <cp:keywords/>
  <dc:description/>
  <cp:lastModifiedBy>Jarmila Kaločová</cp:lastModifiedBy>
  <cp:lastPrinted>2010-11-03T07:52:11Z</cp:lastPrinted>
  <dcterms:created xsi:type="dcterms:W3CDTF">2006-05-28T08:53:02Z</dcterms:created>
  <dcterms:modified xsi:type="dcterms:W3CDTF">2011-08-31T07:26:18Z</dcterms:modified>
  <cp:category/>
  <cp:version/>
  <cp:contentType/>
  <cp:contentStatus/>
</cp:coreProperties>
</file>