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2008" sheetId="1" r:id="rId1"/>
    <sheet name="List2" sheetId="2" r:id="rId2"/>
    <sheet name="List4" sheetId="3" r:id="rId3"/>
    <sheet name="List3" sheetId="4" r:id="rId4"/>
    <sheet name="2007" sheetId="5" r:id="rId5"/>
    <sheet name="MŠ" sheetId="6" r:id="rId6"/>
    <sheet name="List6" sheetId="7" r:id="rId7"/>
  </sheets>
  <definedNames>
    <definedName name="_xlnm.Print_Area" localSheetId="0">'2008'!$A$1:$G$172</definedName>
  </definedNames>
  <calcPr fullCalcOnLoad="1"/>
</workbook>
</file>

<file path=xl/sharedStrings.xml><?xml version="1.0" encoding="utf-8"?>
<sst xmlns="http://schemas.openxmlformats.org/spreadsheetml/2006/main" count="310" uniqueCount="141">
  <si>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</si>
  <si>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</si>
  <si>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</si>
  <si>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</si>
  <si>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</si>
  <si>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</si>
  <si>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</si>
  <si>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</si>
  <si>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</si>
  <si>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</si>
  <si>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</si>
  <si>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</si>
  <si>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</si>
  <si>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</si>
  <si>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Financování celkem</t>
  </si>
  <si>
    <t>*</t>
  </si>
  <si>
    <t>Údaje o plnění rozpočtu příjmů, výdajů a o dalších finančních operacích v plném členění podle rozpočtové</t>
  </si>
  <si>
    <t>skladby jsou k nahlédnutí na odboru financí a správy majetku Mob Stará Bělá.</t>
  </si>
  <si>
    <t>2) Hospodářská činnost obvodu</t>
  </si>
  <si>
    <t>3) Stav účelových fondů a finančních aktiv</t>
  </si>
  <si>
    <t>Rezervní fond</t>
  </si>
  <si>
    <t xml:space="preserve">Fond odměn </t>
  </si>
  <si>
    <t>Odvod zřizovateli</t>
  </si>
  <si>
    <t>Výsledek hospodaření</t>
  </si>
  <si>
    <t>Dotace do rozpočtu městského obvodu za rok 2005 činily celkem 36,825 tis. Kč. Rozpis přijatých</t>
  </si>
  <si>
    <t>dotací a jejich čerpání v průběhu roku 2005 je zpracován v tabulce. Dotace byly řádně vyúčtovány.</t>
  </si>
  <si>
    <t>5) Vyúčtování finančních vztahů ke státnímu rozpočtu a ostatním rozpočtům veřejné úrovně</t>
  </si>
  <si>
    <t>Poskytovatel</t>
  </si>
  <si>
    <t>ÚZ</t>
  </si>
  <si>
    <t>Účel</t>
  </si>
  <si>
    <t>Položka</t>
  </si>
  <si>
    <t>Rozpočet</t>
  </si>
  <si>
    <t>Čerpání</t>
  </si>
  <si>
    <t>%</t>
  </si>
  <si>
    <t>MF - VPS</t>
  </si>
  <si>
    <t>sociální dávky</t>
  </si>
  <si>
    <t>výkon státní správy</t>
  </si>
  <si>
    <t>aktivní politika zaměstnanosti</t>
  </si>
  <si>
    <t>MPSV</t>
  </si>
  <si>
    <t>MPMR</t>
  </si>
  <si>
    <t>školství</t>
  </si>
  <si>
    <t>Státní finanční aktiva</t>
  </si>
  <si>
    <t>pokrytí FKSP pracovníků ve školství</t>
  </si>
  <si>
    <t>Rekonstrukce koupaliště</t>
  </si>
  <si>
    <t>Státní rozpočet</t>
  </si>
  <si>
    <t>Obec - SMO</t>
  </si>
  <si>
    <t>hrobová místa</t>
  </si>
  <si>
    <t>plavecký výcvik žáků ZŠ</t>
  </si>
  <si>
    <t>neúčelová dotace</t>
  </si>
  <si>
    <t>válečné hroby a pietní místa</t>
  </si>
  <si>
    <t>vybavení školní kuchyně</t>
  </si>
  <si>
    <t>realizace energeticky úsporných opatření MŠ, Dům pro seniory</t>
  </si>
  <si>
    <t>realizace rekonstrukce vytápění - dům pro seniory</t>
  </si>
  <si>
    <t>rekonstrukce základní školy</t>
  </si>
  <si>
    <t>rekonstrukce školní jídelny</t>
  </si>
  <si>
    <t>Neinvestiční dotace</t>
  </si>
  <si>
    <t>Investiční dotace</t>
  </si>
  <si>
    <t>(závěrečné práce,  zpracování zpráv).</t>
  </si>
  <si>
    <t>k závěrečnému účtu.</t>
  </si>
  <si>
    <t>Celkem</t>
  </si>
  <si>
    <t>Statutární město Ostrava</t>
  </si>
  <si>
    <t xml:space="preserve">                                          Závěr zprávy:  Nebyly zjištěny chyby a  nedostatky</t>
  </si>
  <si>
    <t>OBEC</t>
  </si>
  <si>
    <t>Příjmy</t>
  </si>
  <si>
    <t xml:space="preserve">Neinvestiční příspěvek </t>
  </si>
  <si>
    <t>z rozpočtu zřizovatele (Mob)</t>
  </si>
  <si>
    <t>z rozpočtu vyšší úrovně (Kraj)</t>
  </si>
  <si>
    <t>Výdaje</t>
  </si>
  <si>
    <t>Provozní náklady</t>
  </si>
  <si>
    <t>Mzdové náklady</t>
  </si>
  <si>
    <t>Pokuty, penále</t>
  </si>
  <si>
    <t>Odpisy hmotného majetku</t>
  </si>
  <si>
    <t>vlastní příjmy</t>
  </si>
  <si>
    <t>zapojení rezervního fondu</t>
  </si>
  <si>
    <t>Saldo: Příjmy - výdaje</t>
  </si>
  <si>
    <t>Hospodářský výsledek</t>
  </si>
  <si>
    <t>celkem</t>
  </si>
  <si>
    <t>Městský obvod Stará Bělá</t>
  </si>
  <si>
    <t>Junácká 127, 724 00 Ostrava</t>
  </si>
  <si>
    <t>Městský obvod nevykonává žádnou hospodářskou činnost</t>
  </si>
  <si>
    <t>Vlastní příjmy</t>
  </si>
  <si>
    <t>Upravený rozpočet v Kč</t>
  </si>
  <si>
    <t>Skutečnost v Kč</t>
  </si>
  <si>
    <t>Schválený rozpočet v Kč</t>
  </si>
  <si>
    <t>Poplatek ze psů</t>
  </si>
  <si>
    <t>Poplatek za užívání veř. Prostranství</t>
  </si>
  <si>
    <t>Poplatek ze vstupného</t>
  </si>
  <si>
    <t>Poplatek za provoz. VHP</t>
  </si>
  <si>
    <t>Zrušené místní poplatky</t>
  </si>
  <si>
    <t>Odvod výtězku z provoz VHP</t>
  </si>
  <si>
    <t>Správní poplatky</t>
  </si>
  <si>
    <t>Daň z nemovitostí</t>
  </si>
  <si>
    <t>Přijaté splátky půjček</t>
  </si>
  <si>
    <t>sociálního  fondu  se  řídí  Statutem  sociálního  fondu  schváleným zastupitelstvem Mob  dne  18.9.2006,</t>
  </si>
  <si>
    <t>č. usnesení 24/3.</t>
  </si>
  <si>
    <t>Hlavní činnost</t>
  </si>
  <si>
    <t>Hospodářská činnost</t>
  </si>
  <si>
    <t>konsolidace -  rozpočtové účty</t>
  </si>
  <si>
    <t>Sociální fond (změna stavu PS-KS)</t>
  </si>
  <si>
    <t>4) Hospodaření příspěvkových organizací</t>
  </si>
  <si>
    <t>Základní škola Ostrava-Stará Bělá, Junácká 700</t>
  </si>
  <si>
    <t>Jiné ostatní náklady</t>
  </si>
  <si>
    <t>Mateřská škola Ostrava-Stará Bělá, Blanická 180</t>
  </si>
  <si>
    <t>dávky v hmotné nouzi</t>
  </si>
  <si>
    <t>opravy místních komunikací</t>
  </si>
  <si>
    <t>kontaktní místo Czech Point</t>
  </si>
  <si>
    <t>sociálně právní ochrana dětí</t>
  </si>
  <si>
    <t>Krajský úřad</t>
  </si>
  <si>
    <t>Moravskoslezského kraje</t>
  </si>
  <si>
    <t>kvalifikovanost učitele</t>
  </si>
  <si>
    <t>Ministerstvo financí - všeobecná pokladní správa</t>
  </si>
  <si>
    <t>Ministerstvo financí - VPS</t>
  </si>
  <si>
    <t>Přezkoumání   hospodaření   provedla  firma  Top auditing s.r.o.  Přezkoumání bylo  provedeno v souladu se</t>
  </si>
  <si>
    <t xml:space="preserve">                    Závěrečný účet městského obvodu za rok 2008</t>
  </si>
  <si>
    <t>1) Údaje o plnění příjmů a výdajů za rok 2008</t>
  </si>
  <si>
    <t>Plnění k 31.12.2008</t>
  </si>
  <si>
    <t>Zapojení přebytku hospodaření z roku 2007</t>
  </si>
  <si>
    <t>Finanční vypořádání soc. fondu 2007</t>
  </si>
  <si>
    <t>Finanční vypořádání 2007</t>
  </si>
  <si>
    <t>Přebytek za rok 2008</t>
  </si>
  <si>
    <t>Příjatá přechodná finanční výpomoc od města Ostravy</t>
  </si>
  <si>
    <t xml:space="preserve">Poskytnutá půjčka </t>
  </si>
  <si>
    <t>1. Účet 933  -  zúčtování příjmů  a  výdajů  za  rok  2008  činí  ke  dni  31.12.2008  2.653.868,02 Kč.</t>
  </si>
  <si>
    <t>2. Sociální fond - stav účtu sociálního fondu ke dni 31.12.2008 činí 56 100,68 Kč. Tvorba a čerpání</t>
  </si>
  <si>
    <t>6) Zpráva o výsledku přezkoumání hospodaření městského obvodu za rok 2008</t>
  </si>
  <si>
    <t>konsolidace - sociální  fond</t>
  </si>
  <si>
    <t>dotací a  jejich  čerpání v průběhu  roku 2008 je  zpracován v tabulce.  Dotace byly řádně vyúčtovány.</t>
  </si>
  <si>
    <t>rekonstrukce cyklotrasy</t>
  </si>
  <si>
    <t>chodník - Bezpečnost pro pěší</t>
  </si>
  <si>
    <t>projekt - ICT a modernizace hřiště</t>
  </si>
  <si>
    <t>Dotace  do  rozpočtu městského obvodu za rok  2008 činily celkem 13.696.151 Kč. Rozpis přijatých</t>
  </si>
  <si>
    <t>Plné znění zprávy o provedeném přezkoumání hospodaření městského obvodu za rok 2008 je přílohou</t>
  </si>
  <si>
    <t>zákonem  č.  420/2004 Sb.,  o přezkoumávání  hospodaření územních samosprávných celků a dobrovolných</t>
  </si>
  <si>
    <t xml:space="preserve">svazků  obcí  v  termínu  od   22.10. - 23.10.2008  ( dílčí  přezkum,  příprava  dokladů )  a  16.4.  -  17.4.2009 </t>
  </si>
  <si>
    <t>§ 17 zákona č. 250/2000 Sb., o rozpočtových pravidlech územních rozpočtů, ve znění pozdějších předpisů</t>
  </si>
  <si>
    <t>Investiční příspěvek z rozpočtu zřizovatele (Mob)</t>
  </si>
  <si>
    <t>Rozdělení hospodářského výsledku za rok 2008 v Kč</t>
  </si>
  <si>
    <t>Ing. Josef Holáň</t>
  </si>
  <si>
    <t>starosta</t>
  </si>
  <si>
    <t>Vyvěšeno: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</si>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</sst>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2"/>
      <name val="Arial Narrow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Narrow"/>
      <family val="2"/>
    </font>
    <font>
      <b/>
      <sz val="12"/>
      <name val="Arial CE"/>
      <family val="2"/>
    </font>
    <font>
      <b/>
      <sz val="14"/>
      <name val="Arial Baltic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8"/>
      <name val="Arial CE"/>
      <family val="2"/>
    </font>
    <font>
      <sz val="18"/>
      <name val="Arial CE"/>
      <family val="0"/>
    </font>
    <font>
      <b/>
      <sz val="10"/>
      <name val="Arial Narrow"/>
      <family val="2"/>
    </font>
    <font>
      <b/>
      <u val="single"/>
      <sz val="14"/>
      <name val="Arial CE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33" borderId="16" xfId="0" applyFill="1" applyBorder="1" applyAlignment="1">
      <alignment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3" fontId="3" fillId="34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vertical="center"/>
    </xf>
    <xf numFmtId="0" fontId="5" fillId="33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1" fontId="0" fillId="0" borderId="42" xfId="0" applyNumberForma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1" fontId="0" fillId="0" borderId="44" xfId="0" applyNumberForma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47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16" xfId="0" applyFont="1" applyBorder="1" applyAlignment="1">
      <alignment/>
    </xf>
    <xf numFmtId="0" fontId="0" fillId="0" borderId="33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12" fillId="0" borderId="23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0" fillId="0" borderId="29" xfId="0" applyBorder="1" applyAlignment="1">
      <alignment/>
    </xf>
    <xf numFmtId="0" fontId="1" fillId="0" borderId="17" xfId="0" applyFont="1" applyBorder="1" applyAlignment="1">
      <alignment/>
    </xf>
    <xf numFmtId="4" fontId="0" fillId="0" borderId="52" xfId="0" applyNumberFormat="1" applyBorder="1" applyAlignment="1">
      <alignment/>
    </xf>
    <xf numFmtId="0" fontId="6" fillId="0" borderId="16" xfId="0" applyFont="1" applyBorder="1" applyAlignment="1">
      <alignment/>
    </xf>
    <xf numFmtId="4" fontId="6" fillId="0" borderId="25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" fillId="0" borderId="48" xfId="0" applyFont="1" applyBorder="1" applyAlignment="1">
      <alignment/>
    </xf>
    <xf numFmtId="0" fontId="3" fillId="0" borderId="0" xfId="0" applyFont="1" applyAlignment="1">
      <alignment/>
    </xf>
    <xf numFmtId="4" fontId="5" fillId="0" borderId="23" xfId="0" applyNumberFormat="1" applyFont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23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4" fontId="1" fillId="0" borderId="45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4" fontId="6" fillId="33" borderId="16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0" borderId="23" xfId="0" applyBorder="1" applyAlignment="1">
      <alignment/>
    </xf>
    <xf numFmtId="0" fontId="1" fillId="0" borderId="49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7" fillId="34" borderId="47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4" fontId="14" fillId="0" borderId="54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4" fontId="14" fillId="0" borderId="55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vertical="center"/>
    </xf>
    <xf numFmtId="4" fontId="14" fillId="0" borderId="56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58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4" fontId="14" fillId="0" borderId="49" xfId="0" applyNumberFormat="1" applyFont="1" applyFill="1" applyBorder="1" applyAlignment="1">
      <alignment vertical="center"/>
    </xf>
    <xf numFmtId="4" fontId="14" fillId="0" borderId="51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4" fontId="14" fillId="0" borderId="59" xfId="0" applyNumberFormat="1" applyFont="1" applyBorder="1" applyAlignment="1">
      <alignment vertical="center"/>
    </xf>
    <xf numFmtId="4" fontId="14" fillId="0" borderId="60" xfId="0" applyNumberFormat="1" applyFont="1" applyFill="1" applyBorder="1" applyAlignment="1">
      <alignment vertical="center"/>
    </xf>
    <xf numFmtId="3" fontId="14" fillId="0" borderId="38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4" fontId="14" fillId="0" borderId="49" xfId="0" applyNumberFormat="1" applyFont="1" applyFill="1" applyBorder="1" applyAlignment="1">
      <alignment horizontal="right" vertical="center"/>
    </xf>
    <xf numFmtId="3" fontId="14" fillId="0" borderId="12" xfId="0" applyNumberFormat="1" applyFont="1" applyBorder="1" applyAlignment="1">
      <alignment vertical="center"/>
    </xf>
    <xf numFmtId="4" fontId="14" fillId="0" borderId="50" xfId="0" applyNumberFormat="1" applyFont="1" applyFill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4" fontId="14" fillId="0" borderId="23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45" xfId="0" applyNumberFormat="1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4" fontId="14" fillId="0" borderId="34" xfId="0" applyNumberFormat="1" applyFont="1" applyBorder="1" applyAlignment="1">
      <alignment vertical="center"/>
    </xf>
    <xf numFmtId="4" fontId="14" fillId="0" borderId="45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/>
    </xf>
    <xf numFmtId="4" fontId="12" fillId="0" borderId="4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/>
    </xf>
    <xf numFmtId="4" fontId="12" fillId="0" borderId="49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/>
    </xf>
    <xf numFmtId="4" fontId="12" fillId="0" borderId="61" xfId="0" applyNumberFormat="1" applyFont="1" applyBorder="1" applyAlignment="1">
      <alignment horizontal="center" vertical="center"/>
    </xf>
    <xf numFmtId="4" fontId="12" fillId="0" borderId="47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4" fontId="12" fillId="0" borderId="62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/>
    </xf>
    <xf numFmtId="4" fontId="14" fillId="0" borderId="24" xfId="0" applyNumberFormat="1" applyFont="1" applyBorder="1" applyAlignment="1">
      <alignment/>
    </xf>
    <xf numFmtId="0" fontId="12" fillId="0" borderId="63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33" borderId="19" xfId="0" applyNumberFormat="1" applyFont="1" applyFill="1" applyBorder="1" applyAlignment="1">
      <alignment vertical="center"/>
    </xf>
    <xf numFmtId="0" fontId="14" fillId="33" borderId="21" xfId="0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35" borderId="23" xfId="0" applyFont="1" applyFill="1" applyBorder="1" applyAlignment="1">
      <alignment vertical="center"/>
    </xf>
    <xf numFmtId="0" fontId="1" fillId="35" borderId="46" xfId="0" applyFont="1" applyFill="1" applyBorder="1" applyAlignment="1">
      <alignment vertical="center"/>
    </xf>
    <xf numFmtId="0" fontId="1" fillId="35" borderId="47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63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3" fontId="14" fillId="0" borderId="10" xfId="0" applyNumberFormat="1" applyFont="1" applyBorder="1" applyAlignment="1">
      <alignment horizontal="right" vertical="center"/>
    </xf>
    <xf numFmtId="4" fontId="14" fillId="0" borderId="48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0" fontId="15" fillId="0" borderId="6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Fill="1" applyBorder="1" applyAlignment="1">
      <alignment vertical="center" wrapText="1"/>
    </xf>
    <xf numFmtId="3" fontId="14" fillId="0" borderId="31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4" fontId="61" fillId="34" borderId="6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" fontId="0" fillId="0" borderId="53" xfId="0" applyNumberForma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3" fontId="14" fillId="0" borderId="42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21" fillId="35" borderId="48" xfId="0" applyFont="1" applyFill="1" applyBorder="1" applyAlignment="1">
      <alignment vertical="center"/>
    </xf>
    <xf numFmtId="0" fontId="21" fillId="35" borderId="24" xfId="0" applyFont="1" applyFill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14" fillId="0" borderId="57" xfId="0" applyNumberFormat="1" applyFont="1" applyBorder="1" applyAlignment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42" xfId="0" applyBorder="1" applyAlignment="1">
      <alignment vertical="center" wrapText="1"/>
    </xf>
    <xf numFmtId="1" fontId="0" fillId="0" borderId="35" xfId="0" applyNumberForma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" fontId="14" fillId="0" borderId="4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9" fillId="0" borderId="0" xfId="0" applyFont="1" applyAlignment="1">
      <alignment/>
    </xf>
    <xf numFmtId="0" fontId="25" fillId="0" borderId="16" xfId="0" applyFont="1" applyFill="1" applyBorder="1" applyAlignment="1">
      <alignment vertical="center"/>
    </xf>
    <xf numFmtId="0" fontId="0" fillId="0" borderId="28" xfId="0" applyBorder="1" applyAlignment="1">
      <alignment wrapText="1"/>
    </xf>
    <xf numFmtId="4" fontId="14" fillId="0" borderId="48" xfId="0" applyNumberFormat="1" applyFont="1" applyBorder="1" applyAlignment="1">
      <alignment/>
    </xf>
    <xf numFmtId="0" fontId="12" fillId="0" borderId="54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2" borderId="4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4" fontId="14" fillId="0" borderId="28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152400</xdr:rowOff>
    </xdr:from>
    <xdr:to>
      <xdr:col>0</xdr:col>
      <xdr:colOff>1390650</xdr:colOff>
      <xdr:row>5</xdr:row>
      <xdr:rowOff>19050</xdr:rowOff>
    </xdr:to>
    <xdr:pic>
      <xdr:nvPicPr>
        <xdr:cNvPr id="1" name="Picture 1" descr="C:\Documents and Settings\Jitka Perdulová\Dokumenty\Obrázky\znak\znak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2"/>
  <sheetViews>
    <sheetView tabSelected="1" workbookViewId="0" topLeftCell="A129">
      <selection activeCell="F153" sqref="F153"/>
    </sheetView>
  </sheetViews>
  <sheetFormatPr defaultColWidth="9.00390625" defaultRowHeight="12.75"/>
  <cols>
    <col min="1" max="1" width="30.625" style="0" customWidth="1"/>
    <col min="2" max="2" width="15.00390625" style="0" customWidth="1"/>
    <col min="3" max="3" width="25.25390625" style="0" customWidth="1"/>
    <col min="4" max="4" width="18.375" style="0" bestFit="1" customWidth="1"/>
    <col min="5" max="5" width="19.875" style="0" bestFit="1" customWidth="1"/>
    <col min="6" max="6" width="16.00390625" style="0" bestFit="1" customWidth="1"/>
    <col min="7" max="7" width="9.25390625" style="0" bestFit="1" customWidth="1"/>
    <col min="8" max="8" width="13.625" style="0" bestFit="1" customWidth="1"/>
    <col min="9" max="9" width="12.25390625" style="0" bestFit="1" customWidth="1"/>
    <col min="10" max="10" width="10.125" style="0" bestFit="1" customWidth="1"/>
  </cols>
  <sheetData>
    <row r="2" spans="2:3" ht="18">
      <c r="B2" s="120" t="s">
        <v>60</v>
      </c>
      <c r="C2" s="120"/>
    </row>
    <row r="3" ht="18">
      <c r="B3" s="120" t="s">
        <v>77</v>
      </c>
    </row>
    <row r="4" ht="18">
      <c r="B4" s="120" t="s">
        <v>78</v>
      </c>
    </row>
    <row r="7" ht="12.75" hidden="1"/>
    <row r="8" ht="12.75" hidden="1"/>
    <row r="10" spans="1:6" ht="23.25">
      <c r="A10" s="248" t="s">
        <v>113</v>
      </c>
      <c r="B10" s="249"/>
      <c r="C10" s="122"/>
      <c r="D10" s="122"/>
      <c r="E10" s="122"/>
      <c r="F10" s="122"/>
    </row>
    <row r="12" ht="14.25">
      <c r="A12" s="124" t="s">
        <v>134</v>
      </c>
    </row>
    <row r="13" ht="14.25">
      <c r="A13" s="124"/>
    </row>
    <row r="14" ht="14.25">
      <c r="A14" s="124"/>
    </row>
    <row r="15" ht="18">
      <c r="A15" s="261" t="s">
        <v>114</v>
      </c>
    </row>
    <row r="16" ht="13.5" thickBot="1"/>
    <row r="17" spans="1:8" ht="50.25" thickBot="1">
      <c r="A17" s="12"/>
      <c r="B17" s="24" t="s">
        <v>0</v>
      </c>
      <c r="C17" s="22" t="s">
        <v>1</v>
      </c>
      <c r="D17" s="25" t="s">
        <v>2</v>
      </c>
      <c r="E17" s="20" t="s">
        <v>115</v>
      </c>
      <c r="F17" s="22" t="s">
        <v>3</v>
      </c>
      <c r="G17" s="1"/>
      <c r="H17" s="1"/>
    </row>
    <row r="18" spans="1:6" ht="24.75" customHeight="1">
      <c r="A18" s="26" t="s">
        <v>4</v>
      </c>
      <c r="B18" s="150">
        <v>2419000</v>
      </c>
      <c r="C18" s="151">
        <v>339000</v>
      </c>
      <c r="D18" s="152">
        <f>SUM(B18:C18)</f>
        <v>2758000</v>
      </c>
      <c r="E18" s="153">
        <v>2736749</v>
      </c>
      <c r="F18" s="244">
        <v>99.23</v>
      </c>
    </row>
    <row r="19" spans="1:8" ht="24.75" customHeight="1">
      <c r="A19" s="27" t="s">
        <v>5</v>
      </c>
      <c r="B19" s="154">
        <v>1755000</v>
      </c>
      <c r="C19" s="155">
        <v>700000</v>
      </c>
      <c r="D19" s="156">
        <f>SUM(B19:C19)</f>
        <v>2455000</v>
      </c>
      <c r="E19" s="157">
        <v>2384133.22</v>
      </c>
      <c r="F19" s="168">
        <v>97.11</v>
      </c>
      <c r="H19" s="5"/>
    </row>
    <row r="20" spans="1:8" ht="24.75" customHeight="1">
      <c r="A20" s="27" t="s">
        <v>6</v>
      </c>
      <c r="B20" s="158" t="s">
        <v>15</v>
      </c>
      <c r="C20" s="155">
        <v>37000</v>
      </c>
      <c r="D20" s="156">
        <f>SUM(B20:C20)</f>
        <v>37000</v>
      </c>
      <c r="E20" s="157">
        <v>37110</v>
      </c>
      <c r="F20" s="168">
        <v>100.3</v>
      </c>
      <c r="H20" s="5"/>
    </row>
    <row r="21" spans="1:8" ht="24.75" customHeight="1">
      <c r="A21" s="142" t="s">
        <v>7</v>
      </c>
      <c r="B21" s="159">
        <v>13226000</v>
      </c>
      <c r="C21" s="160">
        <v>479000</v>
      </c>
      <c r="D21" s="161">
        <f>SUM(B21:C21)</f>
        <v>13705000</v>
      </c>
      <c r="E21" s="162">
        <v>13696151</v>
      </c>
      <c r="F21" s="168">
        <v>97.1</v>
      </c>
      <c r="G21" s="45"/>
      <c r="H21" s="5"/>
    </row>
    <row r="22" spans="1:8" ht="24.75" customHeight="1" hidden="1" thickBot="1">
      <c r="A22" s="29"/>
      <c r="B22" s="163"/>
      <c r="C22" s="164"/>
      <c r="D22" s="165"/>
      <c r="E22" s="166"/>
      <c r="F22" s="167"/>
      <c r="H22" s="5"/>
    </row>
    <row r="23" spans="1:8" ht="24.75" customHeight="1">
      <c r="A23" s="246" t="s">
        <v>125</v>
      </c>
      <c r="B23" s="154">
        <v>200000</v>
      </c>
      <c r="C23" s="243">
        <v>0</v>
      </c>
      <c r="D23" s="156">
        <f>SUM(B23:C23)</f>
        <v>200000</v>
      </c>
      <c r="E23" s="157">
        <v>198918</v>
      </c>
      <c r="F23" s="168">
        <v>99.46</v>
      </c>
      <c r="H23" s="5"/>
    </row>
    <row r="24" spans="1:8" ht="24.75" customHeight="1" thickBot="1">
      <c r="A24" s="247" t="s">
        <v>97</v>
      </c>
      <c r="B24" s="312">
        <v>200000</v>
      </c>
      <c r="C24" s="314">
        <v>0</v>
      </c>
      <c r="D24" s="313">
        <f>SUM(B24:C24)</f>
        <v>200000</v>
      </c>
      <c r="E24" s="166">
        <v>21860028.57</v>
      </c>
      <c r="F24" s="169" t="s">
        <v>15</v>
      </c>
      <c r="H24" s="5"/>
    </row>
    <row r="25" spans="1:8" ht="24.75" customHeight="1" thickBot="1">
      <c r="A25" s="13" t="s">
        <v>8</v>
      </c>
      <c r="B25" s="170">
        <f>SUM(B18:B24)</f>
        <v>17800000</v>
      </c>
      <c r="C25" s="171">
        <f>SUM(C18:C24)</f>
        <v>1555000</v>
      </c>
      <c r="D25" s="172">
        <f>SUM(D18:D24)</f>
        <v>19355000</v>
      </c>
      <c r="E25" s="173">
        <f>SUM(E18:E24)</f>
        <v>40913089.79</v>
      </c>
      <c r="F25" s="174" t="s">
        <v>15</v>
      </c>
      <c r="G25" s="44"/>
      <c r="H25" s="5"/>
    </row>
    <row r="26" spans="1:8" ht="3.75" customHeight="1" thickBot="1">
      <c r="A26" s="13"/>
      <c r="B26" s="9"/>
      <c r="C26" s="10"/>
      <c r="D26" s="18"/>
      <c r="E26" s="21"/>
      <c r="F26" s="127"/>
      <c r="G26" s="44"/>
      <c r="H26" s="5"/>
    </row>
    <row r="27" spans="1:8" ht="24.75" customHeight="1">
      <c r="A27" s="30" t="s">
        <v>9</v>
      </c>
      <c r="B27" s="175">
        <v>14634000</v>
      </c>
      <c r="C27" s="176">
        <v>1223000</v>
      </c>
      <c r="D27" s="177">
        <v>15857000</v>
      </c>
      <c r="E27" s="178">
        <v>15492692.1</v>
      </c>
      <c r="F27" s="179">
        <v>95.3</v>
      </c>
      <c r="H27" s="5"/>
    </row>
    <row r="28" spans="1:8" ht="24.75" customHeight="1">
      <c r="A28" s="246" t="s">
        <v>125</v>
      </c>
      <c r="B28" s="180">
        <v>200000</v>
      </c>
      <c r="C28" s="243">
        <v>0</v>
      </c>
      <c r="D28" s="181">
        <v>200000</v>
      </c>
      <c r="E28" s="157">
        <v>213127.6</v>
      </c>
      <c r="F28" s="182">
        <v>106.58</v>
      </c>
      <c r="H28" s="5"/>
    </row>
    <row r="29" spans="1:8" ht="24.75" customHeight="1">
      <c r="A29" s="247" t="s">
        <v>97</v>
      </c>
      <c r="B29" s="312">
        <v>200000</v>
      </c>
      <c r="C29" s="314">
        <v>0</v>
      </c>
      <c r="D29" s="313">
        <v>200000</v>
      </c>
      <c r="E29" s="166">
        <v>21845818.97</v>
      </c>
      <c r="F29" s="169" t="s">
        <v>15</v>
      </c>
      <c r="H29" s="5"/>
    </row>
    <row r="30" spans="1:8" ht="24.75" customHeight="1" thickBot="1">
      <c r="A30" s="28" t="s">
        <v>10</v>
      </c>
      <c r="B30" s="159">
        <v>3426000</v>
      </c>
      <c r="C30" s="183">
        <v>3525000</v>
      </c>
      <c r="D30" s="161">
        <v>6951000</v>
      </c>
      <c r="E30" s="162">
        <v>2405766.41</v>
      </c>
      <c r="F30" s="184">
        <v>34.61</v>
      </c>
      <c r="H30" s="5"/>
    </row>
    <row r="31" spans="1:8" ht="24.75" customHeight="1" hidden="1" thickBot="1">
      <c r="A31" s="29"/>
      <c r="B31" s="163"/>
      <c r="C31" s="185"/>
      <c r="D31" s="165"/>
      <c r="E31" s="166"/>
      <c r="F31" s="167"/>
      <c r="H31" s="5"/>
    </row>
    <row r="32" spans="1:8" ht="24.75" customHeight="1" thickBot="1">
      <c r="A32" s="14" t="s">
        <v>11</v>
      </c>
      <c r="B32" s="170">
        <f>SUM(B27:B31)</f>
        <v>18460000</v>
      </c>
      <c r="C32" s="171">
        <f>SUM(C27:C31)</f>
        <v>4748000</v>
      </c>
      <c r="D32" s="172">
        <f>SUM(D27:D31)</f>
        <v>23208000</v>
      </c>
      <c r="E32" s="173">
        <f>SUM(E27:E31)</f>
        <v>39957405.08</v>
      </c>
      <c r="F32" s="186" t="s">
        <v>15</v>
      </c>
      <c r="H32" s="4"/>
    </row>
    <row r="33" spans="1:8" ht="3.75" customHeight="1" thickBot="1">
      <c r="A33" s="14"/>
      <c r="B33" s="9"/>
      <c r="C33" s="10"/>
      <c r="D33" s="18"/>
      <c r="E33" s="21"/>
      <c r="F33" s="128"/>
      <c r="H33" s="4"/>
    </row>
    <row r="34" spans="1:8" ht="24.75" customHeight="1" thickBot="1">
      <c r="A34" s="31" t="s">
        <v>12</v>
      </c>
      <c r="B34" s="245">
        <v>-660000</v>
      </c>
      <c r="C34" s="146">
        <v>-3193000</v>
      </c>
      <c r="D34" s="147">
        <f>SUM(B34:C34)</f>
        <v>-3853000</v>
      </c>
      <c r="E34" s="148">
        <v>955684.71</v>
      </c>
      <c r="F34" s="145" t="s">
        <v>15</v>
      </c>
      <c r="H34" s="5"/>
    </row>
    <row r="35" spans="1:8" ht="3.75" customHeight="1" thickBot="1">
      <c r="A35" s="32"/>
      <c r="B35" s="33"/>
      <c r="C35" s="34"/>
      <c r="D35" s="35"/>
      <c r="E35" s="36"/>
      <c r="F35" s="129"/>
      <c r="H35" s="5"/>
    </row>
    <row r="36" spans="1:6" ht="24.75" customHeight="1" thickBot="1">
      <c r="A36" s="15" t="s">
        <v>13</v>
      </c>
      <c r="B36" s="187"/>
      <c r="C36" s="188"/>
      <c r="D36" s="189"/>
      <c r="E36" s="190"/>
      <c r="F36" s="191"/>
    </row>
    <row r="37" spans="1:6" ht="24.75" customHeight="1" thickBot="1">
      <c r="A37" s="251" t="s">
        <v>92</v>
      </c>
      <c r="B37" s="187"/>
      <c r="C37" s="188"/>
      <c r="D37" s="189"/>
      <c r="E37" s="192">
        <v>-20400</v>
      </c>
      <c r="F37" s="191"/>
    </row>
    <row r="38" spans="1:6" ht="24.75" customHeight="1" hidden="1" thickBot="1">
      <c r="A38" s="251"/>
      <c r="B38" s="187"/>
      <c r="C38" s="188"/>
      <c r="D38" s="189"/>
      <c r="E38" s="192"/>
      <c r="F38" s="191"/>
    </row>
    <row r="39" spans="1:6" ht="24.75" customHeight="1" thickBot="1">
      <c r="A39" s="251" t="s">
        <v>121</v>
      </c>
      <c r="B39" s="187"/>
      <c r="C39" s="188"/>
      <c r="D39" s="189"/>
      <c r="E39" s="192">
        <v>150000</v>
      </c>
      <c r="F39" s="191"/>
    </row>
    <row r="40" spans="1:6" ht="26.25" thickBot="1">
      <c r="A40" s="252" t="s">
        <v>116</v>
      </c>
      <c r="B40" s="253">
        <v>660000</v>
      </c>
      <c r="C40" s="193">
        <v>150000</v>
      </c>
      <c r="D40" s="194">
        <f>SUM(B40:C40)</f>
        <v>810000</v>
      </c>
      <c r="E40" s="195">
        <v>810000</v>
      </c>
      <c r="F40" s="196"/>
    </row>
    <row r="41" spans="1:6" ht="24.75" customHeight="1" thickBot="1">
      <c r="A41" s="149" t="s">
        <v>98</v>
      </c>
      <c r="B41" s="187" t="s">
        <v>15</v>
      </c>
      <c r="C41" s="188" t="s">
        <v>15</v>
      </c>
      <c r="D41" s="189" t="s">
        <v>15</v>
      </c>
      <c r="E41" s="195">
        <v>-14209.6</v>
      </c>
      <c r="F41" s="196"/>
    </row>
    <row r="42" spans="1:6" ht="24.75" customHeight="1" hidden="1" thickBot="1">
      <c r="A42" s="250"/>
      <c r="B42" s="187"/>
      <c r="C42" s="193"/>
      <c r="D42" s="194"/>
      <c r="E42" s="195"/>
      <c r="F42" s="196"/>
    </row>
    <row r="43" spans="1:6" ht="24.75" customHeight="1" thickBot="1">
      <c r="A43" s="250" t="s">
        <v>117</v>
      </c>
      <c r="B43" s="187"/>
      <c r="C43" s="193"/>
      <c r="D43" s="194"/>
      <c r="E43" s="195">
        <v>17129.5</v>
      </c>
      <c r="F43" s="196"/>
    </row>
    <row r="44" spans="1:6" ht="24.75" customHeight="1" thickBot="1">
      <c r="A44" s="250" t="s">
        <v>118</v>
      </c>
      <c r="B44" s="187"/>
      <c r="C44" s="193">
        <v>43000</v>
      </c>
      <c r="D44" s="194">
        <v>43000</v>
      </c>
      <c r="E44" s="195">
        <v>43394.7</v>
      </c>
      <c r="F44" s="196"/>
    </row>
    <row r="45" spans="1:6" ht="24.75" customHeight="1" thickBot="1">
      <c r="A45" s="252" t="s">
        <v>120</v>
      </c>
      <c r="B45" s="187"/>
      <c r="C45" s="193">
        <v>3000000</v>
      </c>
      <c r="D45" s="194">
        <v>3000000</v>
      </c>
      <c r="E45" s="195"/>
      <c r="F45" s="196"/>
    </row>
    <row r="46" spans="1:6" ht="24.75" customHeight="1" thickBot="1">
      <c r="A46" s="328" t="s">
        <v>14</v>
      </c>
      <c r="B46" s="254">
        <f>SUM(B40:B45)</f>
        <v>660000</v>
      </c>
      <c r="C46" s="171">
        <f>SUM(C40:C45)</f>
        <v>3193000</v>
      </c>
      <c r="D46" s="172">
        <f>SUM(D40:D45)</f>
        <v>3853000</v>
      </c>
      <c r="E46" s="173"/>
      <c r="F46" s="197"/>
    </row>
    <row r="47" spans="1:6" ht="24.75" customHeight="1" thickBot="1">
      <c r="A47" s="144" t="s">
        <v>119</v>
      </c>
      <c r="B47" s="16" t="s">
        <v>15</v>
      </c>
      <c r="C47" s="17" t="s">
        <v>15</v>
      </c>
      <c r="D47" s="19" t="s">
        <v>15</v>
      </c>
      <c r="E47" s="255">
        <f>SUM(E34:E46)</f>
        <v>1941599.3099999998</v>
      </c>
      <c r="F47" s="23" t="s">
        <v>15</v>
      </c>
    </row>
    <row r="49" ht="14.25">
      <c r="A49" s="123" t="s">
        <v>16</v>
      </c>
    </row>
    <row r="50" ht="14.25">
      <c r="A50" s="124" t="s">
        <v>17</v>
      </c>
    </row>
    <row r="52" ht="18">
      <c r="A52" s="261" t="s">
        <v>18</v>
      </c>
    </row>
    <row r="53" ht="14.25">
      <c r="A53" s="124" t="s">
        <v>79</v>
      </c>
    </row>
    <row r="54" ht="14.25">
      <c r="A54" s="124"/>
    </row>
    <row r="55" ht="18">
      <c r="A55" s="261" t="s">
        <v>19</v>
      </c>
    </row>
    <row r="56" ht="15">
      <c r="A56" s="327" t="s">
        <v>122</v>
      </c>
    </row>
    <row r="57" ht="15">
      <c r="A57" s="327" t="s">
        <v>123</v>
      </c>
    </row>
    <row r="58" ht="15">
      <c r="A58" s="327" t="s">
        <v>93</v>
      </c>
    </row>
    <row r="59" ht="15">
      <c r="A59" s="327" t="s">
        <v>94</v>
      </c>
    </row>
    <row r="60" ht="14.25" hidden="1">
      <c r="A60" s="124"/>
    </row>
    <row r="61" ht="14.25">
      <c r="A61" s="124"/>
    </row>
    <row r="62" ht="18">
      <c r="A62" s="261" t="s">
        <v>99</v>
      </c>
    </row>
    <row r="63" ht="12.75">
      <c r="A63" s="37"/>
    </row>
    <row r="64" ht="13.5" thickBot="1"/>
    <row r="65" spans="1:5" ht="26.25" thickBot="1">
      <c r="A65" s="332" t="s">
        <v>136</v>
      </c>
      <c r="B65" s="86" t="s">
        <v>20</v>
      </c>
      <c r="C65" s="88" t="s">
        <v>21</v>
      </c>
      <c r="D65" s="87" t="s">
        <v>22</v>
      </c>
      <c r="E65" s="40" t="s">
        <v>23</v>
      </c>
    </row>
    <row r="66" spans="1:5" ht="26.25" thickBot="1">
      <c r="A66" s="260" t="s">
        <v>100</v>
      </c>
      <c r="B66" s="240">
        <v>90000</v>
      </c>
      <c r="C66" s="198">
        <v>25682.78</v>
      </c>
      <c r="D66" s="198">
        <v>0</v>
      </c>
      <c r="E66" s="199">
        <f>SUM(B66:D66)</f>
        <v>115682.78</v>
      </c>
    </row>
    <row r="67" spans="1:5" ht="12.75" hidden="1">
      <c r="A67" s="113"/>
      <c r="B67" s="114"/>
      <c r="C67" s="115"/>
      <c r="D67" s="114"/>
      <c r="E67" s="115"/>
    </row>
    <row r="68" spans="1:5" ht="13.5" hidden="1" thickBot="1">
      <c r="A68" s="113"/>
      <c r="B68" s="114"/>
      <c r="C68" s="115"/>
      <c r="D68" s="114"/>
      <c r="E68" s="115"/>
    </row>
    <row r="69" spans="1:5" ht="12.75">
      <c r="A69" s="113"/>
      <c r="B69" s="114"/>
      <c r="C69" s="115"/>
      <c r="D69" s="114"/>
      <c r="E69" s="115"/>
    </row>
    <row r="70" spans="1:5" ht="13.5" thickBot="1">
      <c r="A70" s="113"/>
      <c r="B70" s="114"/>
      <c r="C70" s="115"/>
      <c r="D70" s="114"/>
      <c r="E70" s="115"/>
    </row>
    <row r="71" spans="1:5" ht="13.5" thickBot="1">
      <c r="A71" s="90" t="s">
        <v>63</v>
      </c>
      <c r="B71" s="126" t="s">
        <v>95</v>
      </c>
      <c r="C71" s="115" t="s">
        <v>96</v>
      </c>
      <c r="D71" s="114"/>
      <c r="E71" s="115"/>
    </row>
    <row r="72" spans="1:5" ht="13.5" thickBot="1">
      <c r="A72" s="130" t="s">
        <v>64</v>
      </c>
      <c r="B72" s="141"/>
      <c r="C72" s="89"/>
      <c r="D72" s="114"/>
      <c r="E72" s="115"/>
    </row>
    <row r="73" spans="1:5" ht="15">
      <c r="A73" s="97" t="s">
        <v>65</v>
      </c>
      <c r="B73" s="200">
        <v>2165611.62</v>
      </c>
      <c r="C73" s="201">
        <v>0</v>
      </c>
      <c r="D73" s="202"/>
      <c r="E73" s="203"/>
    </row>
    <row r="74" spans="1:5" ht="15">
      <c r="A74" s="97" t="s">
        <v>66</v>
      </c>
      <c r="B74" s="204">
        <v>14148000</v>
      </c>
      <c r="C74" s="205">
        <v>0</v>
      </c>
      <c r="D74" s="202"/>
      <c r="E74" s="203"/>
    </row>
    <row r="75" spans="1:5" ht="15">
      <c r="A75" s="97" t="s">
        <v>72</v>
      </c>
      <c r="B75" s="204">
        <v>1364066.61</v>
      </c>
      <c r="C75" s="205">
        <v>193804</v>
      </c>
      <c r="D75" s="202"/>
      <c r="E75" s="203"/>
    </row>
    <row r="76" spans="1:5" ht="15.75" thickBot="1">
      <c r="A76" s="98" t="s">
        <v>73</v>
      </c>
      <c r="B76" s="206">
        <v>0</v>
      </c>
      <c r="C76" s="207">
        <v>0</v>
      </c>
      <c r="D76" s="202"/>
      <c r="E76" s="203"/>
    </row>
    <row r="77" spans="1:5" ht="17.25" thickBot="1">
      <c r="A77" s="99" t="s">
        <v>76</v>
      </c>
      <c r="B77" s="121">
        <f>SUM(B73:B76)</f>
        <v>17677678.23</v>
      </c>
      <c r="C77" s="208">
        <f>SUM(C73:C76)</f>
        <v>193804</v>
      </c>
      <c r="D77" s="209"/>
      <c r="E77" s="198">
        <f>SUM(B77:D77)</f>
        <v>17871482.23</v>
      </c>
    </row>
    <row r="78" spans="1:5" ht="13.5" thickBot="1">
      <c r="A78" s="94"/>
      <c r="B78" s="95"/>
      <c r="C78" s="115"/>
      <c r="D78" s="114"/>
      <c r="E78" s="115"/>
    </row>
    <row r="79" spans="1:5" ht="13.5" thickBot="1">
      <c r="A79" s="105" t="s">
        <v>67</v>
      </c>
      <c r="B79" s="5"/>
      <c r="C79" s="115"/>
      <c r="D79" s="114"/>
      <c r="E79" s="115"/>
    </row>
    <row r="80" spans="1:5" ht="15">
      <c r="A80" s="130" t="s">
        <v>68</v>
      </c>
      <c r="B80" s="210">
        <v>3665829.74</v>
      </c>
      <c r="C80" s="201">
        <v>179008.08</v>
      </c>
      <c r="D80" s="202"/>
      <c r="E80" s="203"/>
    </row>
    <row r="81" spans="1:5" ht="15">
      <c r="A81" s="97" t="s">
        <v>69</v>
      </c>
      <c r="B81" s="211">
        <v>13859160.52</v>
      </c>
      <c r="C81" s="205">
        <v>8481</v>
      </c>
      <c r="D81" s="202"/>
      <c r="E81" s="203"/>
    </row>
    <row r="82" spans="1:5" ht="15">
      <c r="A82" s="97" t="s">
        <v>101</v>
      </c>
      <c r="B82" s="211">
        <v>38520.11</v>
      </c>
      <c r="C82" s="205"/>
      <c r="D82" s="202"/>
      <c r="E82" s="203"/>
    </row>
    <row r="83" spans="1:5" ht="15.75" thickBot="1">
      <c r="A83" s="97" t="s">
        <v>71</v>
      </c>
      <c r="B83" s="212">
        <v>4800</v>
      </c>
      <c r="C83" s="207">
        <v>0</v>
      </c>
      <c r="D83" s="202"/>
      <c r="E83" s="203"/>
    </row>
    <row r="84" spans="1:5" ht="15.75" thickBot="1">
      <c r="A84" s="99" t="s">
        <v>76</v>
      </c>
      <c r="B84" s="213">
        <f>SUM(B80:B83)</f>
        <v>17568310.369999997</v>
      </c>
      <c r="C84" s="213">
        <f>SUM(C80:C83)</f>
        <v>187489.08</v>
      </c>
      <c r="D84" s="84"/>
      <c r="E84" s="198">
        <f>SUM(B84:D84)</f>
        <v>17755799.449999996</v>
      </c>
    </row>
    <row r="85" spans="2:5" ht="15.75" thickBot="1">
      <c r="B85" s="214"/>
      <c r="C85" s="203"/>
      <c r="D85" s="202"/>
      <c r="E85" s="203"/>
    </row>
    <row r="86" spans="1:5" ht="15">
      <c r="A86" s="119" t="s">
        <v>74</v>
      </c>
      <c r="B86" s="330">
        <v>17677678.23</v>
      </c>
      <c r="C86" s="210">
        <v>193804</v>
      </c>
      <c r="D86" s="331"/>
      <c r="E86" s="201">
        <f>SUM(B86:D86)</f>
        <v>17871482.23</v>
      </c>
    </row>
    <row r="87" spans="1:5" ht="15.75" thickBot="1">
      <c r="A87" s="106"/>
      <c r="B87" s="215">
        <v>-17568310.37</v>
      </c>
      <c r="C87" s="208">
        <v>-187489.08</v>
      </c>
      <c r="D87" s="216"/>
      <c r="E87" s="217">
        <f>SUM(B87:D87)</f>
        <v>-17755799.45</v>
      </c>
    </row>
    <row r="88" spans="1:5" ht="16.5" thickBot="1">
      <c r="A88" s="116" t="s">
        <v>75</v>
      </c>
      <c r="B88" s="117">
        <f>SUM(B86:B87)</f>
        <v>109367.8599999994</v>
      </c>
      <c r="C88" s="131">
        <f>SUM(C86:C87)</f>
        <v>6314.920000000013</v>
      </c>
      <c r="D88" s="132"/>
      <c r="E88" s="133">
        <f>SUM(E86:E87)</f>
        <v>115682.78000000119</v>
      </c>
    </row>
    <row r="89" spans="1:5" ht="15.75">
      <c r="A89" s="256"/>
      <c r="B89" s="257"/>
      <c r="C89" s="258"/>
      <c r="D89" s="259"/>
      <c r="E89" s="258"/>
    </row>
    <row r="90" spans="1:5" ht="16.5" thickBot="1">
      <c r="A90" s="256"/>
      <c r="B90" s="257"/>
      <c r="C90" s="258"/>
      <c r="D90" s="259"/>
      <c r="E90" s="258"/>
    </row>
    <row r="91" spans="1:5" ht="26.25" thickBot="1">
      <c r="A91" s="332" t="s">
        <v>136</v>
      </c>
      <c r="B91" s="86" t="s">
        <v>20</v>
      </c>
      <c r="C91" s="88" t="s">
        <v>21</v>
      </c>
      <c r="D91" s="87" t="s">
        <v>22</v>
      </c>
      <c r="E91" s="40" t="s">
        <v>23</v>
      </c>
    </row>
    <row r="92" spans="1:5" ht="26.25" thickBot="1">
      <c r="A92" s="260" t="s">
        <v>102</v>
      </c>
      <c r="B92" s="240">
        <v>190322.44</v>
      </c>
      <c r="C92" s="198">
        <v>1000</v>
      </c>
      <c r="D92" s="198">
        <v>0</v>
      </c>
      <c r="E92" s="199">
        <f>SUM(B92:D92)</f>
        <v>191322.44</v>
      </c>
    </row>
    <row r="93" spans="1:5" ht="12.75">
      <c r="A93" s="113"/>
      <c r="B93" s="114"/>
      <c r="C93" s="115"/>
      <c r="D93" s="114"/>
      <c r="E93" s="115"/>
    </row>
    <row r="94" spans="1:5" ht="13.5" thickBot="1">
      <c r="A94" s="113"/>
      <c r="B94" s="114"/>
      <c r="C94" s="115"/>
      <c r="D94" s="114"/>
      <c r="E94" s="115"/>
    </row>
    <row r="95" spans="1:5" ht="13.5" thickBot="1">
      <c r="A95" s="333" t="s">
        <v>63</v>
      </c>
      <c r="B95" s="126" t="s">
        <v>95</v>
      </c>
      <c r="C95" s="115" t="s">
        <v>96</v>
      </c>
      <c r="D95" s="114"/>
      <c r="E95" s="115"/>
    </row>
    <row r="96" spans="1:5" ht="13.5" thickBot="1">
      <c r="A96" s="130" t="s">
        <v>64</v>
      </c>
      <c r="B96" s="141"/>
      <c r="C96" s="89"/>
      <c r="D96" s="114"/>
      <c r="E96" s="115"/>
    </row>
    <row r="97" spans="1:5" ht="15">
      <c r="A97" s="97" t="s">
        <v>65</v>
      </c>
      <c r="B97" s="200">
        <v>905102.69</v>
      </c>
      <c r="C97" s="201">
        <v>0</v>
      </c>
      <c r="D97" s="202"/>
      <c r="E97" s="203"/>
    </row>
    <row r="98" spans="1:5" ht="15">
      <c r="A98" s="97" t="s">
        <v>66</v>
      </c>
      <c r="B98" s="204">
        <v>3709000</v>
      </c>
      <c r="C98" s="205">
        <v>0</v>
      </c>
      <c r="D98" s="202"/>
      <c r="E98" s="203"/>
    </row>
    <row r="99" spans="1:5" ht="15">
      <c r="A99" s="97" t="s">
        <v>72</v>
      </c>
      <c r="B99" s="204">
        <v>440602.12</v>
      </c>
      <c r="C99" s="205">
        <v>0</v>
      </c>
      <c r="D99" s="202"/>
      <c r="E99" s="203"/>
    </row>
    <row r="100" spans="1:5" ht="26.25" thickBot="1">
      <c r="A100" s="329" t="s">
        <v>135</v>
      </c>
      <c r="B100" s="335">
        <v>30000</v>
      </c>
      <c r="C100" s="207">
        <v>0</v>
      </c>
      <c r="D100" s="202"/>
      <c r="E100" s="203"/>
    </row>
    <row r="101" spans="1:5" ht="17.25" thickBot="1">
      <c r="A101" s="99" t="s">
        <v>76</v>
      </c>
      <c r="B101" s="121">
        <f>SUM(B97:B100)</f>
        <v>5084704.81</v>
      </c>
      <c r="C101" s="208">
        <f>SUM(C97:C100)</f>
        <v>0</v>
      </c>
      <c r="D101" s="84"/>
      <c r="E101" s="198">
        <f>SUM(B101:D101)</f>
        <v>5084704.81</v>
      </c>
    </row>
    <row r="102" spans="1:5" ht="13.5" thickBot="1">
      <c r="A102" s="94"/>
      <c r="B102" s="95"/>
      <c r="C102" s="115"/>
      <c r="D102" s="114"/>
      <c r="E102" s="115"/>
    </row>
    <row r="103" spans="1:5" ht="13.5" thickBot="1">
      <c r="A103" s="334" t="s">
        <v>67</v>
      </c>
      <c r="B103" s="126" t="s">
        <v>95</v>
      </c>
      <c r="C103" s="115" t="s">
        <v>96</v>
      </c>
      <c r="D103" s="114"/>
      <c r="E103" s="115"/>
    </row>
    <row r="104" spans="1:5" ht="15">
      <c r="A104" s="130" t="s">
        <v>68</v>
      </c>
      <c r="B104" s="210">
        <v>1213615.37</v>
      </c>
      <c r="C104" s="201">
        <v>0</v>
      </c>
      <c r="D104" s="202"/>
      <c r="E104" s="203"/>
    </row>
    <row r="105" spans="1:5" ht="15">
      <c r="A105" s="97" t="s">
        <v>69</v>
      </c>
      <c r="B105" s="211">
        <v>3657301</v>
      </c>
      <c r="C105" s="205">
        <v>0</v>
      </c>
      <c r="D105" s="202"/>
      <c r="E105" s="203"/>
    </row>
    <row r="106" spans="1:5" ht="15">
      <c r="A106" s="97" t="s">
        <v>101</v>
      </c>
      <c r="B106" s="211">
        <v>15687</v>
      </c>
      <c r="C106" s="205">
        <v>0</v>
      </c>
      <c r="D106" s="202"/>
      <c r="E106" s="203"/>
    </row>
    <row r="107" spans="1:5" ht="15.75" thickBot="1">
      <c r="A107" s="97" t="s">
        <v>71</v>
      </c>
      <c r="B107" s="212">
        <v>6779</v>
      </c>
      <c r="C107" s="207">
        <v>0</v>
      </c>
      <c r="D107" s="202"/>
      <c r="E107" s="203"/>
    </row>
    <row r="108" spans="1:5" ht="15.75" thickBot="1">
      <c r="A108" s="99" t="s">
        <v>76</v>
      </c>
      <c r="B108" s="213">
        <f>SUM(B104:B107)</f>
        <v>4893382.37</v>
      </c>
      <c r="C108" s="213">
        <f>SUM(C104:C107)</f>
        <v>0</v>
      </c>
      <c r="D108" s="84"/>
      <c r="E108" s="198">
        <f>SUM(B108:D108)</f>
        <v>4893382.37</v>
      </c>
    </row>
    <row r="109" spans="2:5" ht="15.75" thickBot="1">
      <c r="B109" s="214"/>
      <c r="C109" s="203"/>
      <c r="D109" s="202"/>
      <c r="E109" s="203"/>
    </row>
    <row r="110" spans="1:5" ht="15">
      <c r="A110" s="119" t="s">
        <v>74</v>
      </c>
      <c r="B110" s="330">
        <f>SUM(E101)</f>
        <v>5084704.81</v>
      </c>
      <c r="C110" s="210">
        <v>0</v>
      </c>
      <c r="D110" s="331"/>
      <c r="E110" s="201">
        <f>SUM(B110:D110)</f>
        <v>5084704.81</v>
      </c>
    </row>
    <row r="111" spans="1:5" ht="15.75" thickBot="1">
      <c r="A111" s="106"/>
      <c r="B111" s="215">
        <v>-4893382.37</v>
      </c>
      <c r="C111" s="208">
        <v>0</v>
      </c>
      <c r="D111" s="216"/>
      <c r="E111" s="217">
        <f>SUM(B111:D111)</f>
        <v>-4893382.37</v>
      </c>
    </row>
    <row r="112" spans="1:5" ht="16.5" thickBot="1">
      <c r="A112" s="116" t="s">
        <v>75</v>
      </c>
      <c r="B112" s="117">
        <f>SUM(B110:B111)</f>
        <v>191322.43999999948</v>
      </c>
      <c r="C112" s="131">
        <f>SUM(C110:C111)</f>
        <v>0</v>
      </c>
      <c r="D112" s="132"/>
      <c r="E112" s="133">
        <f>SUM(E110:E111)</f>
        <v>191322.43999999948</v>
      </c>
    </row>
    <row r="113" ht="12.75" hidden="1"/>
    <row r="114" ht="12.75" hidden="1">
      <c r="A114" s="37"/>
    </row>
    <row r="115" ht="12.75" hidden="1"/>
    <row r="116" ht="12.75" hidden="1"/>
    <row r="117" ht="12.75" hidden="1"/>
    <row r="118" spans="2:7" ht="12.75">
      <c r="B118" s="2"/>
      <c r="C118" s="2"/>
      <c r="D118" s="2"/>
      <c r="E118" s="2"/>
      <c r="F118" s="2"/>
      <c r="G118" s="2"/>
    </row>
    <row r="119" spans="1:7" ht="18">
      <c r="A119" s="262" t="s">
        <v>26</v>
      </c>
      <c r="B119" s="2"/>
      <c r="C119" s="2"/>
      <c r="D119" s="2"/>
      <c r="E119" s="2"/>
      <c r="F119" s="2"/>
      <c r="G119" s="2"/>
    </row>
    <row r="120" spans="1:7" ht="14.25">
      <c r="A120" s="125" t="s">
        <v>130</v>
      </c>
      <c r="B120" s="2"/>
      <c r="C120" s="315"/>
      <c r="D120" s="2"/>
      <c r="E120" s="2"/>
      <c r="F120" s="2"/>
      <c r="G120" s="2"/>
    </row>
    <row r="121" spans="1:7" ht="14.25">
      <c r="A121" s="125" t="s">
        <v>126</v>
      </c>
      <c r="B121" s="2"/>
      <c r="C121" s="2"/>
      <c r="D121" s="2"/>
      <c r="E121" s="2"/>
      <c r="F121" s="2"/>
      <c r="G121" s="2"/>
    </row>
    <row r="122" spans="1:7" ht="15" thickBot="1">
      <c r="A122" s="125"/>
      <c r="B122" s="2"/>
      <c r="C122" s="2"/>
      <c r="D122" s="2"/>
      <c r="E122" s="2"/>
      <c r="F122" s="2"/>
      <c r="G122" s="2"/>
    </row>
    <row r="123" spans="1:7" ht="16.5" thickBot="1">
      <c r="A123" s="2"/>
      <c r="B123" s="80" t="s">
        <v>28</v>
      </c>
      <c r="C123" s="80" t="s">
        <v>29</v>
      </c>
      <c r="D123" s="80" t="s">
        <v>30</v>
      </c>
      <c r="E123" s="80" t="s">
        <v>31</v>
      </c>
      <c r="F123" s="80" t="s">
        <v>32</v>
      </c>
      <c r="G123" s="81" t="s">
        <v>33</v>
      </c>
    </row>
    <row r="124" spans="1:7" ht="16.5" thickBot="1">
      <c r="A124" s="79" t="s">
        <v>27</v>
      </c>
      <c r="B124" s="143"/>
      <c r="C124" s="84" t="s">
        <v>55</v>
      </c>
      <c r="D124" s="118"/>
      <c r="E124" s="85"/>
      <c r="F124" s="60"/>
      <c r="G124" s="47"/>
    </row>
    <row r="125" spans="1:7" ht="16.5" hidden="1" thickBot="1">
      <c r="A125" s="234" t="s">
        <v>44</v>
      </c>
      <c r="B125" s="48"/>
      <c r="C125" s="48"/>
      <c r="D125" s="48"/>
      <c r="E125" s="48"/>
      <c r="F125" s="48"/>
      <c r="G125" s="65"/>
    </row>
    <row r="126" spans="1:7" ht="14.25">
      <c r="A126" s="264" t="s">
        <v>110</v>
      </c>
      <c r="B126" s="228"/>
      <c r="C126" s="48"/>
      <c r="D126" s="62"/>
      <c r="E126" s="185"/>
      <c r="F126" s="218"/>
      <c r="G126" s="219"/>
    </row>
    <row r="127" spans="1:10" ht="14.25">
      <c r="A127" s="64" t="s">
        <v>34</v>
      </c>
      <c r="B127" s="229">
        <v>98216</v>
      </c>
      <c r="C127" s="41" t="s">
        <v>106</v>
      </c>
      <c r="D127" s="42">
        <v>4111</v>
      </c>
      <c r="E127" s="155">
        <v>75000</v>
      </c>
      <c r="F127" s="155">
        <v>75414</v>
      </c>
      <c r="G127" s="220">
        <v>100.55</v>
      </c>
      <c r="H127" s="5"/>
      <c r="I127" s="5"/>
      <c r="J127" s="5"/>
    </row>
    <row r="128" spans="1:10" ht="14.25">
      <c r="A128" s="64" t="s">
        <v>34</v>
      </c>
      <c r="B128" s="229" t="s">
        <v>15</v>
      </c>
      <c r="C128" s="41" t="s">
        <v>36</v>
      </c>
      <c r="D128" s="135">
        <v>4112</v>
      </c>
      <c r="E128" s="155">
        <v>550000</v>
      </c>
      <c r="F128" s="155">
        <v>550000</v>
      </c>
      <c r="G128" s="220">
        <v>100</v>
      </c>
      <c r="H128" s="5"/>
      <c r="I128" s="5"/>
      <c r="J128" s="5"/>
    </row>
    <row r="129" spans="1:10" ht="14.25">
      <c r="A129" s="64" t="s">
        <v>34</v>
      </c>
      <c r="B129" s="229" t="s">
        <v>15</v>
      </c>
      <c r="C129" s="41" t="s">
        <v>40</v>
      </c>
      <c r="D129" s="135">
        <v>4112</v>
      </c>
      <c r="E129" s="155">
        <v>698000</v>
      </c>
      <c r="F129" s="155">
        <v>698000</v>
      </c>
      <c r="G129" s="220">
        <v>100</v>
      </c>
      <c r="H129" s="5"/>
      <c r="I129" s="5"/>
      <c r="J129" s="5"/>
    </row>
    <row r="130" spans="1:10" ht="14.25">
      <c r="A130" s="64" t="s">
        <v>34</v>
      </c>
      <c r="B130" s="229">
        <v>13101</v>
      </c>
      <c r="C130" s="41" t="s">
        <v>37</v>
      </c>
      <c r="D130" s="135">
        <v>4116</v>
      </c>
      <c r="E130" s="155">
        <v>334000</v>
      </c>
      <c r="F130" s="155">
        <v>325875</v>
      </c>
      <c r="G130" s="220">
        <v>97.57</v>
      </c>
      <c r="H130" s="5"/>
      <c r="I130" s="5"/>
      <c r="J130" s="5"/>
    </row>
    <row r="131" spans="1:10" ht="15" thickBot="1">
      <c r="A131" s="323" t="s">
        <v>34</v>
      </c>
      <c r="B131" s="321">
        <v>13306</v>
      </c>
      <c r="C131" s="72" t="s">
        <v>103</v>
      </c>
      <c r="D131" s="273">
        <v>4116</v>
      </c>
      <c r="E131" s="274">
        <v>182000</v>
      </c>
      <c r="F131" s="274">
        <v>182000</v>
      </c>
      <c r="G131" s="324">
        <v>100</v>
      </c>
      <c r="H131" s="5"/>
      <c r="I131" s="5"/>
      <c r="J131" s="5"/>
    </row>
    <row r="132" spans="1:7" ht="14.25" hidden="1">
      <c r="A132" s="64" t="s">
        <v>38</v>
      </c>
      <c r="B132" s="228"/>
      <c r="C132" s="48"/>
      <c r="D132" s="317"/>
      <c r="E132" s="185"/>
      <c r="F132" s="185"/>
      <c r="G132" s="318"/>
    </row>
    <row r="133" spans="1:7" ht="15" thickBot="1">
      <c r="A133" s="69"/>
      <c r="B133" s="228"/>
      <c r="C133" s="48"/>
      <c r="D133" s="317"/>
      <c r="E133" s="185"/>
      <c r="F133" s="185"/>
      <c r="G133" s="318"/>
    </row>
    <row r="134" spans="1:10" ht="15.75" thickBot="1">
      <c r="A134" s="319"/>
      <c r="B134" s="233"/>
      <c r="C134" s="232" t="s">
        <v>55</v>
      </c>
      <c r="D134" s="138"/>
      <c r="E134" s="224"/>
      <c r="F134" s="224"/>
      <c r="G134" s="225"/>
      <c r="H134" s="5"/>
      <c r="I134" s="5"/>
      <c r="J134" s="5"/>
    </row>
    <row r="135" spans="1:7" ht="14.25">
      <c r="A135" s="235" t="s">
        <v>62</v>
      </c>
      <c r="B135" s="231">
        <v>96</v>
      </c>
      <c r="C135" s="49" t="s">
        <v>40</v>
      </c>
      <c r="D135" s="139">
        <v>4121</v>
      </c>
      <c r="E135" s="176">
        <v>678000</v>
      </c>
      <c r="F135" s="176">
        <f>SUM(E135)</f>
        <v>678000</v>
      </c>
      <c r="G135" s="219">
        <v>100</v>
      </c>
    </row>
    <row r="136" spans="1:7" ht="15" thickBot="1">
      <c r="A136" s="236" t="s">
        <v>60</v>
      </c>
      <c r="B136" s="229">
        <v>96</v>
      </c>
      <c r="C136" s="41" t="s">
        <v>46</v>
      </c>
      <c r="D136" s="135">
        <v>4121</v>
      </c>
      <c r="E136" s="155">
        <v>300000</v>
      </c>
      <c r="F136" s="226">
        <v>300000</v>
      </c>
      <c r="G136" s="220">
        <v>100</v>
      </c>
    </row>
    <row r="137" spans="1:7" ht="14.25">
      <c r="A137" s="67"/>
      <c r="B137" s="229">
        <v>91</v>
      </c>
      <c r="C137" s="41" t="s">
        <v>47</v>
      </c>
      <c r="D137" s="135">
        <v>4121</v>
      </c>
      <c r="E137" s="155">
        <v>71000</v>
      </c>
      <c r="F137" s="226">
        <v>71000</v>
      </c>
      <c r="G137" s="220">
        <v>100</v>
      </c>
    </row>
    <row r="138" spans="1:7" ht="15" thickBot="1">
      <c r="A138" s="320"/>
      <c r="B138" s="321" t="s">
        <v>15</v>
      </c>
      <c r="C138" s="72" t="s">
        <v>48</v>
      </c>
      <c r="D138" s="273">
        <v>4121</v>
      </c>
      <c r="E138" s="274">
        <v>10543000</v>
      </c>
      <c r="F138" s="274">
        <v>10543000</v>
      </c>
      <c r="G138" s="275">
        <v>100</v>
      </c>
    </row>
    <row r="139" spans="1:2" ht="17.25" customHeight="1" thickBot="1">
      <c r="A139" s="265"/>
      <c r="B139" s="228"/>
    </row>
    <row r="140" spans="1:7" ht="15.75" thickBot="1">
      <c r="A140" s="319"/>
      <c r="B140" s="230"/>
      <c r="C140" s="82" t="s">
        <v>56</v>
      </c>
      <c r="D140" s="83"/>
      <c r="E140" s="224"/>
      <c r="F140" s="224"/>
      <c r="G140" s="225"/>
    </row>
    <row r="141" spans="1:7" ht="14.25">
      <c r="A141" s="266" t="s">
        <v>62</v>
      </c>
      <c r="B141" s="268">
        <v>3500</v>
      </c>
      <c r="C141" s="269" t="s">
        <v>127</v>
      </c>
      <c r="D141" s="270">
        <v>4221</v>
      </c>
      <c r="E141" s="151">
        <v>20000</v>
      </c>
      <c r="F141" s="151">
        <v>19392</v>
      </c>
      <c r="G141" s="271">
        <v>96.96</v>
      </c>
    </row>
    <row r="142" spans="1:7" ht="26.25" thickBot="1">
      <c r="A142" s="236" t="s">
        <v>60</v>
      </c>
      <c r="B142" s="325">
        <v>3636</v>
      </c>
      <c r="C142" s="326" t="s">
        <v>128</v>
      </c>
      <c r="D142" s="139">
        <v>4221</v>
      </c>
      <c r="E142" s="176">
        <v>125000</v>
      </c>
      <c r="F142" s="176">
        <v>124950</v>
      </c>
      <c r="G142" s="219">
        <v>99.96</v>
      </c>
    </row>
    <row r="143" spans="1:7" ht="26.25" thickBot="1">
      <c r="A143" s="141"/>
      <c r="B143" s="272">
        <v>3636</v>
      </c>
      <c r="C143" s="316" t="s">
        <v>129</v>
      </c>
      <c r="D143" s="273">
        <v>4221</v>
      </c>
      <c r="E143" s="274">
        <v>129000</v>
      </c>
      <c r="F143" s="322">
        <v>128520</v>
      </c>
      <c r="G143" s="275">
        <v>99.63</v>
      </c>
    </row>
    <row r="144" spans="1:7" ht="15" hidden="1" thickBot="1">
      <c r="A144" s="64"/>
      <c r="B144" s="267"/>
      <c r="C144" s="267"/>
      <c r="D144" s="55"/>
      <c r="E144" s="176"/>
      <c r="F144" s="176"/>
      <c r="G144" s="219"/>
    </row>
    <row r="145" spans="1:7" ht="15" hidden="1" thickBot="1">
      <c r="A145" s="67"/>
      <c r="B145" s="51"/>
      <c r="C145" s="51"/>
      <c r="D145" s="43"/>
      <c r="E145" s="155"/>
      <c r="F145" s="155"/>
      <c r="G145" s="227"/>
    </row>
    <row r="146" spans="1:7" ht="15" hidden="1" thickBot="1">
      <c r="A146" s="67"/>
      <c r="B146" s="51"/>
      <c r="C146" s="51"/>
      <c r="D146" s="43"/>
      <c r="E146" s="155"/>
      <c r="F146" s="155"/>
      <c r="G146" s="227"/>
    </row>
    <row r="147" spans="1:7" ht="15" hidden="1" thickBot="1">
      <c r="A147" s="67"/>
      <c r="B147" s="51"/>
      <c r="C147" s="51"/>
      <c r="D147" s="43"/>
      <c r="E147" s="155"/>
      <c r="F147" s="155"/>
      <c r="G147" s="227"/>
    </row>
    <row r="148" spans="1:7" ht="15" hidden="1" thickBot="1">
      <c r="A148" s="69"/>
      <c r="B148" s="237"/>
      <c r="C148" s="237"/>
      <c r="D148" s="54"/>
      <c r="E148" s="183"/>
      <c r="F148" s="183"/>
      <c r="G148" s="238"/>
    </row>
    <row r="149" spans="1:7" ht="15.75" thickBot="1">
      <c r="A149" s="337"/>
      <c r="B149" s="39"/>
      <c r="C149" s="38"/>
      <c r="D149" s="56"/>
      <c r="E149" s="171">
        <f>SUM(E126:E148)</f>
        <v>13705000</v>
      </c>
      <c r="F149" s="239">
        <f>SUM(F126:F148)</f>
        <v>13696151</v>
      </c>
      <c r="G149" s="225">
        <v>99.93</v>
      </c>
    </row>
    <row r="150" ht="15.75" hidden="1" thickBot="1">
      <c r="A150" s="336" t="s">
        <v>59</v>
      </c>
    </row>
    <row r="152" spans="5:6" ht="12.75">
      <c r="E152" s="44"/>
      <c r="F152" s="5"/>
    </row>
    <row r="153" ht="18">
      <c r="A153" s="261" t="s">
        <v>124</v>
      </c>
    </row>
    <row r="154" ht="14.25">
      <c r="A154" s="124"/>
    </row>
    <row r="155" ht="15">
      <c r="A155" s="327" t="s">
        <v>112</v>
      </c>
    </row>
    <row r="156" ht="15">
      <c r="A156" s="327" t="s">
        <v>132</v>
      </c>
    </row>
    <row r="157" ht="15">
      <c r="A157" s="327" t="s">
        <v>133</v>
      </c>
    </row>
    <row r="158" ht="15">
      <c r="A158" s="327" t="s">
        <v>57</v>
      </c>
    </row>
    <row r="161" spans="1:5" ht="18">
      <c r="A161" s="242" t="s">
        <v>61</v>
      </c>
      <c r="B161" s="140"/>
      <c r="C161" s="241"/>
      <c r="D161" s="122"/>
      <c r="E161" s="122"/>
    </row>
    <row r="164" ht="14.25">
      <c r="A164" s="124" t="s">
        <v>131</v>
      </c>
    </row>
    <row r="165" ht="14.25">
      <c r="A165" s="124" t="s">
        <v>58</v>
      </c>
    </row>
    <row r="169" ht="18">
      <c r="C169" s="338" t="s">
        <v>137</v>
      </c>
    </row>
    <row r="170" ht="18">
      <c r="C170" s="338" t="s">
        <v>138</v>
      </c>
    </row>
    <row r="171" ht="12.75">
      <c r="A171" t="s">
        <v>139</v>
      </c>
    </row>
    <row r="172" ht="12.75">
      <c r="A172" t="s">
        <v>140</v>
      </c>
    </row>
  </sheetData>
  <sheetProtection/>
  <printOptions/>
  <pageMargins left="0.5905511811023623" right="0.3937007874015748" top="0.5905511811023623" bottom="0.984251968503937" header="0.5118110236220472" footer="0.5118110236220472"/>
  <pageSetup horizontalDpi="300" verticalDpi="300" orientation="portrait" paperSize="9" scale="70" r:id="rId2"/>
  <rowBreaks count="2" manualBreakCount="2">
    <brk id="54" max="6" man="1"/>
    <brk id="11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0" zoomScaleNormal="70" zoomScalePageLayoutView="0" workbookViewId="0" topLeftCell="A1">
      <selection activeCell="A1" sqref="A1:G37"/>
    </sheetView>
  </sheetViews>
  <sheetFormatPr defaultColWidth="9.00390625" defaultRowHeight="12.75"/>
  <cols>
    <col min="1" max="1" width="16.875" style="0" bestFit="1" customWidth="1"/>
    <col min="2" max="2" width="6.375" style="0" customWidth="1"/>
    <col min="3" max="3" width="25.875" style="0" bestFit="1" customWidth="1"/>
    <col min="4" max="4" width="7.875" style="0" customWidth="1"/>
    <col min="5" max="6" width="10.75390625" style="0" customWidth="1"/>
    <col min="7" max="7" width="6.375" style="0" customWidth="1"/>
    <col min="8" max="8" width="9.625" style="0" bestFit="1" customWidth="1"/>
  </cols>
  <sheetData>
    <row r="1" spans="1:8" ht="24.75" customHeight="1">
      <c r="A1" s="46" t="s">
        <v>26</v>
      </c>
      <c r="B1" s="2"/>
      <c r="C1" s="2"/>
      <c r="D1" s="2"/>
      <c r="E1" s="2"/>
      <c r="F1" s="2"/>
      <c r="G1" s="2"/>
      <c r="H1" s="2"/>
    </row>
    <row r="2" spans="1:8" ht="24.75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25</v>
      </c>
      <c r="B3" s="2"/>
      <c r="C3" s="2"/>
      <c r="D3" s="2"/>
      <c r="E3" s="2"/>
      <c r="F3" s="2"/>
      <c r="G3" s="2"/>
      <c r="H3" s="2"/>
    </row>
    <row r="4" spans="1:8" ht="24.75" customHeight="1" thickBot="1">
      <c r="A4" s="2"/>
      <c r="B4" s="2"/>
      <c r="C4" s="2"/>
      <c r="D4" s="2"/>
      <c r="E4" s="2"/>
      <c r="F4" s="2"/>
      <c r="G4" s="2"/>
      <c r="H4" s="2"/>
    </row>
    <row r="5" spans="1:8" ht="24.75" customHeight="1" thickBot="1">
      <c r="A5" s="76" t="s">
        <v>27</v>
      </c>
      <c r="B5" s="77" t="s">
        <v>28</v>
      </c>
      <c r="C5" s="77" t="s">
        <v>29</v>
      </c>
      <c r="D5" s="77" t="s">
        <v>30</v>
      </c>
      <c r="E5" s="77" t="s">
        <v>31</v>
      </c>
      <c r="F5" s="77" t="s">
        <v>32</v>
      </c>
      <c r="G5" s="78" t="s">
        <v>33</v>
      </c>
      <c r="H5" s="2"/>
    </row>
    <row r="6" spans="1:8" ht="24.75" customHeight="1" thickBot="1">
      <c r="A6" s="61" t="s">
        <v>44</v>
      </c>
      <c r="B6" s="38"/>
      <c r="C6" s="58" t="s">
        <v>55</v>
      </c>
      <c r="D6" s="38"/>
      <c r="E6" s="38"/>
      <c r="F6" s="38"/>
      <c r="G6" s="47"/>
      <c r="H6" s="2"/>
    </row>
    <row r="7" spans="1:8" ht="24.75" customHeight="1" hidden="1">
      <c r="A7" s="64"/>
      <c r="B7" s="48"/>
      <c r="C7" s="48"/>
      <c r="D7" s="48"/>
      <c r="E7" s="48"/>
      <c r="F7" s="48"/>
      <c r="G7" s="65"/>
      <c r="H7" s="2"/>
    </row>
    <row r="8" spans="1:8" ht="24.75" customHeight="1">
      <c r="A8" s="64" t="s">
        <v>34</v>
      </c>
      <c r="B8" s="42">
        <v>98072</v>
      </c>
      <c r="C8" s="41" t="s">
        <v>35</v>
      </c>
      <c r="D8" s="41">
        <v>4112</v>
      </c>
      <c r="E8" s="6">
        <v>3725000</v>
      </c>
      <c r="F8" s="6">
        <v>3650286</v>
      </c>
      <c r="G8" s="66">
        <v>97.99</v>
      </c>
      <c r="H8" s="2"/>
    </row>
    <row r="9" spans="1:8" ht="24.75" customHeight="1">
      <c r="A9" s="64" t="s">
        <v>34</v>
      </c>
      <c r="B9" s="42"/>
      <c r="C9" s="41" t="s">
        <v>36</v>
      </c>
      <c r="D9" s="43">
        <v>4112</v>
      </c>
      <c r="E9" s="6">
        <v>487000</v>
      </c>
      <c r="F9" s="6">
        <v>487000</v>
      </c>
      <c r="G9" s="66">
        <v>100</v>
      </c>
      <c r="H9" s="2"/>
    </row>
    <row r="10" spans="1:8" ht="24.75" customHeight="1">
      <c r="A10" s="64" t="s">
        <v>34</v>
      </c>
      <c r="B10" s="42"/>
      <c r="C10" s="41" t="s">
        <v>40</v>
      </c>
      <c r="D10" s="43">
        <v>4112</v>
      </c>
      <c r="E10" s="6">
        <v>656000</v>
      </c>
      <c r="F10" s="6">
        <v>656000</v>
      </c>
      <c r="G10" s="66">
        <v>100</v>
      </c>
      <c r="H10" s="2"/>
    </row>
    <row r="11" spans="1:8" ht="24.75" customHeight="1">
      <c r="A11" s="67" t="s">
        <v>38</v>
      </c>
      <c r="B11" s="42">
        <v>13101</v>
      </c>
      <c r="C11" s="41" t="s">
        <v>37</v>
      </c>
      <c r="D11" s="43">
        <v>4116</v>
      </c>
      <c r="E11" s="6">
        <v>400000</v>
      </c>
      <c r="F11" s="6">
        <v>273781</v>
      </c>
      <c r="G11" s="66">
        <v>68.44</v>
      </c>
      <c r="H11" s="2"/>
    </row>
    <row r="12" spans="1:8" ht="3.75" customHeight="1" hidden="1">
      <c r="A12" s="67"/>
      <c r="B12" s="42"/>
      <c r="C12" s="41"/>
      <c r="D12" s="43"/>
      <c r="E12" s="6"/>
      <c r="F12" s="6"/>
      <c r="G12" s="66"/>
      <c r="H12" s="2"/>
    </row>
    <row r="13" spans="1:8" ht="24.75" customHeight="1">
      <c r="A13" s="68" t="s">
        <v>41</v>
      </c>
      <c r="B13" s="42">
        <v>97188</v>
      </c>
      <c r="C13" s="3" t="s">
        <v>42</v>
      </c>
      <c r="D13" s="50">
        <v>4160</v>
      </c>
      <c r="E13" s="6">
        <v>4000</v>
      </c>
      <c r="F13" s="6">
        <v>4000</v>
      </c>
      <c r="G13" s="66">
        <v>100</v>
      </c>
      <c r="H13" s="2"/>
    </row>
    <row r="14" spans="1:8" ht="24.75" customHeight="1">
      <c r="A14" s="68"/>
      <c r="B14" s="42"/>
      <c r="C14" s="59" t="s">
        <v>56</v>
      </c>
      <c r="D14" s="43"/>
      <c r="E14" s="6"/>
      <c r="F14" s="6"/>
      <c r="G14" s="66"/>
      <c r="H14" s="2"/>
    </row>
    <row r="15" spans="1:8" ht="24.75" customHeight="1" thickBot="1">
      <c r="A15" s="69" t="s">
        <v>39</v>
      </c>
      <c r="B15" s="53">
        <v>17720</v>
      </c>
      <c r="C15" s="52" t="s">
        <v>43</v>
      </c>
      <c r="D15" s="54"/>
      <c r="E15" s="8">
        <v>3376000</v>
      </c>
      <c r="F15" s="8">
        <v>3376000</v>
      </c>
      <c r="G15" s="70">
        <v>100</v>
      </c>
      <c r="H15" s="2"/>
    </row>
    <row r="16" spans="1:8" ht="24.75" customHeight="1" thickBot="1">
      <c r="A16" s="39" t="s">
        <v>45</v>
      </c>
      <c r="B16" s="38"/>
      <c r="C16" s="58" t="s">
        <v>55</v>
      </c>
      <c r="D16" s="56">
        <v>4216</v>
      </c>
      <c r="E16" s="57"/>
      <c r="F16" s="57"/>
      <c r="G16" s="47"/>
      <c r="H16" s="2"/>
    </row>
    <row r="17" spans="1:8" ht="24.75" customHeight="1">
      <c r="A17" s="64"/>
      <c r="B17" s="49">
        <v>96</v>
      </c>
      <c r="C17" s="49" t="s">
        <v>40</v>
      </c>
      <c r="D17" s="55">
        <v>4121</v>
      </c>
      <c r="E17" s="11">
        <v>629000</v>
      </c>
      <c r="F17" s="11">
        <v>629000</v>
      </c>
      <c r="G17" s="65">
        <v>100</v>
      </c>
      <c r="H17" s="2"/>
    </row>
    <row r="18" spans="1:8" ht="24.75" customHeight="1">
      <c r="A18" s="67"/>
      <c r="B18" s="41">
        <v>96</v>
      </c>
      <c r="C18" s="41" t="s">
        <v>46</v>
      </c>
      <c r="D18" s="43">
        <v>4121</v>
      </c>
      <c r="E18" s="6">
        <v>292000</v>
      </c>
      <c r="F18" s="6">
        <v>292000</v>
      </c>
      <c r="G18" s="66">
        <v>100</v>
      </c>
      <c r="H18" s="2"/>
    </row>
    <row r="19" spans="1:8" ht="24.75" customHeight="1">
      <c r="A19" s="67"/>
      <c r="B19" s="41">
        <v>91</v>
      </c>
      <c r="C19" s="41" t="s">
        <v>47</v>
      </c>
      <c r="D19" s="43">
        <v>4121</v>
      </c>
      <c r="E19" s="6">
        <v>8000</v>
      </c>
      <c r="F19" s="6">
        <v>23566</v>
      </c>
      <c r="G19" s="66">
        <v>294.57</v>
      </c>
      <c r="H19" s="2"/>
    </row>
    <row r="20" spans="1:8" ht="24.75" customHeight="1">
      <c r="A20" s="67"/>
      <c r="B20" s="41"/>
      <c r="C20" s="41" t="s">
        <v>48</v>
      </c>
      <c r="D20" s="43">
        <v>4121</v>
      </c>
      <c r="E20" s="6">
        <v>9295000</v>
      </c>
      <c r="F20" s="6">
        <v>9295000</v>
      </c>
      <c r="G20" s="66">
        <v>100</v>
      </c>
      <c r="H20" s="2"/>
    </row>
    <row r="21" spans="1:8" ht="24.75" customHeight="1">
      <c r="A21" s="67"/>
      <c r="B21" s="41">
        <v>93</v>
      </c>
      <c r="C21" s="41" t="s">
        <v>49</v>
      </c>
      <c r="D21" s="43">
        <v>4121</v>
      </c>
      <c r="E21" s="6">
        <v>80000</v>
      </c>
      <c r="F21" s="6">
        <v>80000</v>
      </c>
      <c r="G21" s="66">
        <v>100</v>
      </c>
      <c r="H21" s="2"/>
    </row>
    <row r="22" spans="1:8" ht="24.75" customHeight="1">
      <c r="A22" s="67"/>
      <c r="B22" s="41">
        <v>93</v>
      </c>
      <c r="C22" s="41" t="s">
        <v>50</v>
      </c>
      <c r="D22" s="43">
        <v>4121</v>
      </c>
      <c r="E22" s="6">
        <v>420000</v>
      </c>
      <c r="F22" s="6">
        <v>419683</v>
      </c>
      <c r="G22" s="66">
        <v>99.92</v>
      </c>
      <c r="H22" s="2"/>
    </row>
    <row r="23" spans="1:8" ht="3.75" customHeight="1">
      <c r="A23" s="67"/>
      <c r="B23" s="41"/>
      <c r="C23" s="41"/>
      <c r="D23" s="43"/>
      <c r="E23" s="6"/>
      <c r="F23" s="6"/>
      <c r="G23" s="66"/>
      <c r="H23" s="2"/>
    </row>
    <row r="24" spans="1:8" ht="24.75" customHeight="1">
      <c r="A24" s="67"/>
      <c r="B24" s="41"/>
      <c r="C24" s="59" t="s">
        <v>56</v>
      </c>
      <c r="D24" s="43"/>
      <c r="E24" s="6"/>
      <c r="F24" s="6"/>
      <c r="G24" s="66"/>
      <c r="H24" s="2"/>
    </row>
    <row r="25" spans="1:8" ht="24.75" customHeight="1" hidden="1">
      <c r="A25" s="67"/>
      <c r="B25" s="41"/>
      <c r="C25" s="41"/>
      <c r="D25" s="43"/>
      <c r="E25" s="6"/>
      <c r="F25" s="6"/>
      <c r="G25" s="66"/>
      <c r="H25" s="2"/>
    </row>
    <row r="26" spans="1:8" ht="24.75" customHeight="1">
      <c r="A26" s="67"/>
      <c r="B26" s="41">
        <v>95</v>
      </c>
      <c r="C26" s="3" t="s">
        <v>51</v>
      </c>
      <c r="D26" s="43">
        <v>4221</v>
      </c>
      <c r="E26" s="6">
        <v>233000</v>
      </c>
      <c r="F26" s="6">
        <v>232883</v>
      </c>
      <c r="G26" s="66">
        <v>99.94</v>
      </c>
      <c r="H26" s="2"/>
    </row>
    <row r="27" spans="1:8" ht="24.75" customHeight="1">
      <c r="A27" s="67"/>
      <c r="B27" s="41">
        <v>3500</v>
      </c>
      <c r="C27" s="3" t="s">
        <v>52</v>
      </c>
      <c r="D27" s="43">
        <v>4221</v>
      </c>
      <c r="E27" s="6">
        <v>1296000</v>
      </c>
      <c r="F27" s="6">
        <v>1295848</v>
      </c>
      <c r="G27" s="66">
        <v>99.98</v>
      </c>
      <c r="H27" s="2"/>
    </row>
    <row r="28" spans="1:8" ht="24.75" customHeight="1">
      <c r="A28" s="67"/>
      <c r="B28" s="41">
        <v>3500</v>
      </c>
      <c r="C28" s="41" t="s">
        <v>53</v>
      </c>
      <c r="D28" s="43">
        <v>4221</v>
      </c>
      <c r="E28" s="6">
        <v>1388000</v>
      </c>
      <c r="F28" s="6">
        <v>1388000</v>
      </c>
      <c r="G28" s="66">
        <v>100</v>
      </c>
      <c r="H28" s="2"/>
    </row>
    <row r="29" spans="1:8" ht="24.75" customHeight="1">
      <c r="A29" s="67"/>
      <c r="B29" s="41">
        <v>8221</v>
      </c>
      <c r="C29" s="41" t="s">
        <v>53</v>
      </c>
      <c r="D29" s="43">
        <v>4221</v>
      </c>
      <c r="E29" s="6">
        <v>4706000</v>
      </c>
      <c r="F29" s="6">
        <v>4706000</v>
      </c>
      <c r="G29" s="66">
        <v>100</v>
      </c>
      <c r="H29" s="2"/>
    </row>
    <row r="30" spans="1:8" ht="24.75" customHeight="1">
      <c r="A30" s="67"/>
      <c r="B30" s="41">
        <v>3500</v>
      </c>
      <c r="C30" s="41" t="s">
        <v>54</v>
      </c>
      <c r="D30" s="43">
        <v>4221</v>
      </c>
      <c r="E30" s="6">
        <v>7235000</v>
      </c>
      <c r="F30" s="6">
        <v>7235000</v>
      </c>
      <c r="G30" s="66">
        <v>100</v>
      </c>
      <c r="H30" s="2"/>
    </row>
    <row r="31" spans="1:8" ht="24.75" customHeight="1">
      <c r="A31" s="67"/>
      <c r="B31" s="41">
        <v>3500</v>
      </c>
      <c r="C31" s="41" t="s">
        <v>43</v>
      </c>
      <c r="D31" s="43">
        <v>4221</v>
      </c>
      <c r="E31" s="6">
        <v>2295000</v>
      </c>
      <c r="F31" s="6">
        <v>2295000</v>
      </c>
      <c r="G31" s="66">
        <v>100</v>
      </c>
      <c r="H31" s="2"/>
    </row>
    <row r="32" spans="1:8" ht="24.75" customHeight="1" hidden="1">
      <c r="A32" s="67"/>
      <c r="B32" s="41"/>
      <c r="C32" s="51"/>
      <c r="D32" s="43"/>
      <c r="E32" s="6"/>
      <c r="F32" s="6"/>
      <c r="G32" s="66"/>
      <c r="H32" s="2"/>
    </row>
    <row r="33" spans="1:8" ht="24.75" customHeight="1" hidden="1">
      <c r="A33" s="67"/>
      <c r="B33" s="41"/>
      <c r="C33" s="51"/>
      <c r="D33" s="43"/>
      <c r="E33" s="6"/>
      <c r="F33" s="6"/>
      <c r="G33" s="7"/>
      <c r="H33" s="2"/>
    </row>
    <row r="34" spans="1:8" ht="24.75" customHeight="1" hidden="1">
      <c r="A34" s="67"/>
      <c r="B34" s="41"/>
      <c r="C34" s="51"/>
      <c r="D34" s="43"/>
      <c r="E34" s="6"/>
      <c r="F34" s="6"/>
      <c r="G34" s="7"/>
      <c r="H34" s="2"/>
    </row>
    <row r="35" spans="1:8" ht="24.75" customHeight="1" hidden="1">
      <c r="A35" s="67"/>
      <c r="B35" s="41"/>
      <c r="C35" s="51"/>
      <c r="D35" s="43"/>
      <c r="E35" s="6"/>
      <c r="F35" s="6"/>
      <c r="G35" s="7"/>
      <c r="H35" s="2"/>
    </row>
    <row r="36" spans="1:8" ht="24.75" customHeight="1" hidden="1">
      <c r="A36" s="67"/>
      <c r="B36" s="41"/>
      <c r="C36" s="51"/>
      <c r="D36" s="43"/>
      <c r="E36" s="6"/>
      <c r="F36" s="6"/>
      <c r="G36" s="7"/>
      <c r="H36" s="2"/>
    </row>
    <row r="37" spans="1:8" ht="24.75" customHeight="1" thickBot="1">
      <c r="A37" s="71" t="s">
        <v>59</v>
      </c>
      <c r="B37" s="72"/>
      <c r="C37" s="72"/>
      <c r="D37" s="73"/>
      <c r="E37" s="74">
        <f>SUM(E8:E36)</f>
        <v>36525000</v>
      </c>
      <c r="F37" s="74">
        <f>SUM(F8:F36)</f>
        <v>36339047</v>
      </c>
      <c r="G37" s="75">
        <v>99.49</v>
      </c>
      <c r="H37" s="6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3.375" style="0" bestFit="1" customWidth="1"/>
    <col min="2" max="2" width="23.25390625" style="0" bestFit="1" customWidth="1"/>
    <col min="3" max="3" width="22.375" style="0" bestFit="1" customWidth="1"/>
    <col min="4" max="4" width="15.25390625" style="0" bestFit="1" customWidth="1"/>
  </cols>
  <sheetData>
    <row r="1" spans="1:4" ht="12.75">
      <c r="A1" s="126" t="s">
        <v>80</v>
      </c>
      <c r="B1" s="126" t="s">
        <v>83</v>
      </c>
      <c r="C1" s="126" t="s">
        <v>81</v>
      </c>
      <c r="D1" s="126" t="s">
        <v>82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0"/>
  <sheetViews>
    <sheetView zoomScalePageLayoutView="0" workbookViewId="0" topLeftCell="A1">
      <selection activeCell="A3" sqref="A3:B20"/>
    </sheetView>
  </sheetViews>
  <sheetFormatPr defaultColWidth="9.00390625" defaultRowHeight="12.75"/>
  <cols>
    <col min="1" max="1" width="26.25390625" style="0" bestFit="1" customWidth="1"/>
    <col min="2" max="2" width="14.125" style="0" bestFit="1" customWidth="1"/>
    <col min="4" max="4" width="13.25390625" style="0" bestFit="1" customWidth="1"/>
  </cols>
  <sheetData>
    <row r="2" ht="13.5" thickBot="1"/>
    <row r="3" ht="13.5" thickBot="1">
      <c r="A3" s="90" t="s">
        <v>63</v>
      </c>
    </row>
    <row r="4" spans="1:2" ht="13.5" thickBot="1">
      <c r="A4" s="91" t="s">
        <v>64</v>
      </c>
      <c r="B4" s="100"/>
    </row>
    <row r="5" spans="1:2" ht="12.75">
      <c r="A5" s="97" t="s">
        <v>65</v>
      </c>
      <c r="B5" s="101">
        <v>2772395.75</v>
      </c>
    </row>
    <row r="6" spans="1:2" ht="12.75">
      <c r="A6" s="97" t="s">
        <v>66</v>
      </c>
      <c r="B6" s="102">
        <v>15047438</v>
      </c>
    </row>
    <row r="7" spans="1:2" ht="12.75">
      <c r="A7" s="97" t="s">
        <v>72</v>
      </c>
      <c r="B7" s="102">
        <v>1252286.4</v>
      </c>
    </row>
    <row r="8" spans="1:2" ht="13.5" thickBot="1">
      <c r="A8" s="98" t="s">
        <v>73</v>
      </c>
      <c r="B8" s="103">
        <v>134156</v>
      </c>
    </row>
    <row r="9" spans="1:2" ht="15.75" thickBot="1">
      <c r="A9" s="99" t="s">
        <v>76</v>
      </c>
      <c r="B9" s="104">
        <f>SUM(B5:B8)</f>
        <v>19206276.15</v>
      </c>
    </row>
    <row r="10" spans="1:2" ht="13.5" thickBot="1">
      <c r="A10" s="94"/>
      <c r="B10" s="95"/>
    </row>
    <row r="11" spans="1:2" ht="13.5" thickBot="1">
      <c r="A11" s="105" t="s">
        <v>67</v>
      </c>
      <c r="B11" s="5"/>
    </row>
    <row r="12" spans="1:2" ht="12.75">
      <c r="A12" s="91" t="s">
        <v>68</v>
      </c>
      <c r="B12" s="108">
        <v>3845036.34</v>
      </c>
    </row>
    <row r="13" spans="1:2" ht="12.75">
      <c r="A13" s="92" t="s">
        <v>69</v>
      </c>
      <c r="B13" s="93">
        <v>14654628</v>
      </c>
    </row>
    <row r="14" spans="1:2" ht="12.75">
      <c r="A14" s="92" t="s">
        <v>70</v>
      </c>
      <c r="B14" s="93">
        <v>102</v>
      </c>
    </row>
    <row r="15" spans="1:2" ht="13.5" thickBot="1">
      <c r="A15" s="92" t="s">
        <v>71</v>
      </c>
      <c r="B15" s="96">
        <v>694608.53</v>
      </c>
    </row>
    <row r="16" spans="1:2" ht="15.75" thickBot="1">
      <c r="A16" s="99" t="s">
        <v>76</v>
      </c>
      <c r="B16" s="104">
        <f>SUM(B12:B15)</f>
        <v>19194374.87</v>
      </c>
    </row>
    <row r="17" ht="13.5" thickBot="1">
      <c r="B17" s="5"/>
    </row>
    <row r="18" spans="1:2" ht="13.5" thickBot="1">
      <c r="A18" s="107" t="s">
        <v>74</v>
      </c>
      <c r="B18" s="112">
        <v>19206276.15</v>
      </c>
    </row>
    <row r="19" spans="1:2" ht="13.5" thickBot="1">
      <c r="A19" s="106"/>
      <c r="B19" s="111">
        <v>-19194374.87</v>
      </c>
    </row>
    <row r="20" spans="1:2" ht="16.5" thickBot="1">
      <c r="A20" s="109" t="s">
        <v>75</v>
      </c>
      <c r="B20" s="110">
        <f>SUM(B18:B19)</f>
        <v>11901.279999997467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19.875" style="0" customWidth="1"/>
    <col min="3" max="3" width="22.75390625" style="0" customWidth="1"/>
    <col min="5" max="5" width="11.875" style="0" bestFit="1" customWidth="1"/>
    <col min="6" max="6" width="14.25390625" style="0" bestFit="1" customWidth="1"/>
  </cols>
  <sheetData>
    <row r="1" spans="1:7" ht="16.5" thickBot="1">
      <c r="A1" s="281" t="s">
        <v>27</v>
      </c>
      <c r="B1" s="282" t="s">
        <v>28</v>
      </c>
      <c r="C1" s="282" t="s">
        <v>29</v>
      </c>
      <c r="D1" s="282" t="s">
        <v>30</v>
      </c>
      <c r="E1" s="282" t="s">
        <v>31</v>
      </c>
      <c r="F1" s="282" t="s">
        <v>32</v>
      </c>
      <c r="G1" s="283" t="s">
        <v>33</v>
      </c>
    </row>
    <row r="2" spans="1:7" ht="17.25" thickBot="1">
      <c r="A2" s="284" t="s">
        <v>44</v>
      </c>
      <c r="B2" s="285"/>
      <c r="C2" s="286" t="s">
        <v>55</v>
      </c>
      <c r="D2" s="287"/>
      <c r="E2" s="288"/>
      <c r="F2" s="289"/>
      <c r="G2" s="290"/>
    </row>
    <row r="3" spans="1:7" ht="12.75">
      <c r="A3" s="299" t="s">
        <v>111</v>
      </c>
      <c r="B3" s="292"/>
      <c r="C3" s="48"/>
      <c r="D3" s="48"/>
      <c r="E3" s="48"/>
      <c r="F3" s="48"/>
      <c r="G3" s="308"/>
    </row>
    <row r="4" spans="1:7" ht="14.25">
      <c r="A4" s="300" t="s">
        <v>34</v>
      </c>
      <c r="B4" s="311">
        <v>98116</v>
      </c>
      <c r="C4" s="277" t="s">
        <v>105</v>
      </c>
      <c r="D4" s="42">
        <v>4111</v>
      </c>
      <c r="E4" s="155">
        <v>50000</v>
      </c>
      <c r="F4" s="226">
        <v>49667</v>
      </c>
      <c r="G4" s="220">
        <v>99.33</v>
      </c>
    </row>
    <row r="5" spans="1:7" ht="14.25">
      <c r="A5" s="300" t="s">
        <v>34</v>
      </c>
      <c r="B5" s="309">
        <v>98216</v>
      </c>
      <c r="C5" s="278" t="s">
        <v>106</v>
      </c>
      <c r="D5" s="310">
        <v>4111</v>
      </c>
      <c r="E5" s="176">
        <v>63000</v>
      </c>
      <c r="F5" s="176">
        <v>63114</v>
      </c>
      <c r="G5" s="219">
        <v>100.18</v>
      </c>
    </row>
    <row r="6" spans="1:7" ht="14.25">
      <c r="A6" s="300" t="s">
        <v>34</v>
      </c>
      <c r="B6" s="293" t="s">
        <v>15</v>
      </c>
      <c r="C6" s="277" t="s">
        <v>36</v>
      </c>
      <c r="D6" s="135">
        <v>4112</v>
      </c>
      <c r="E6" s="155">
        <v>524000</v>
      </c>
      <c r="F6" s="155">
        <v>524000</v>
      </c>
      <c r="G6" s="220">
        <v>100</v>
      </c>
    </row>
    <row r="7" spans="1:7" ht="14.25">
      <c r="A7" s="300" t="s">
        <v>34</v>
      </c>
      <c r="B7" s="293" t="s">
        <v>15</v>
      </c>
      <c r="C7" s="277" t="s">
        <v>40</v>
      </c>
      <c r="D7" s="135">
        <v>4112</v>
      </c>
      <c r="E7" s="155">
        <v>676000</v>
      </c>
      <c r="F7" s="155">
        <v>675662</v>
      </c>
      <c r="G7" s="220">
        <v>99.95</v>
      </c>
    </row>
    <row r="8" spans="1:7" ht="14.25">
      <c r="A8" s="300" t="s">
        <v>34</v>
      </c>
      <c r="B8" s="293">
        <v>13101</v>
      </c>
      <c r="C8" s="277" t="s">
        <v>37</v>
      </c>
      <c r="D8" s="135">
        <v>4116</v>
      </c>
      <c r="E8" s="155">
        <v>205000</v>
      </c>
      <c r="F8" s="155">
        <v>203933</v>
      </c>
      <c r="G8" s="220">
        <v>99.97</v>
      </c>
    </row>
    <row r="9" spans="1:7" ht="14.25">
      <c r="A9" s="301" t="s">
        <v>38</v>
      </c>
      <c r="B9" s="293">
        <v>13306</v>
      </c>
      <c r="C9" s="277" t="s">
        <v>103</v>
      </c>
      <c r="D9" s="135">
        <v>4116</v>
      </c>
      <c r="E9" s="155">
        <v>900000</v>
      </c>
      <c r="F9" s="155">
        <v>690000</v>
      </c>
      <c r="G9" s="263">
        <v>72.2</v>
      </c>
    </row>
    <row r="10" spans="1:7" ht="15" thickBot="1">
      <c r="A10" s="302"/>
      <c r="B10" s="294"/>
      <c r="C10" s="134"/>
      <c r="D10" s="137"/>
      <c r="E10" s="222"/>
      <c r="F10" s="222"/>
      <c r="G10" s="223"/>
    </row>
    <row r="11" spans="1:7" ht="17.25" thickBot="1">
      <c r="A11" s="303" t="s">
        <v>62</v>
      </c>
      <c r="B11" s="295"/>
      <c r="C11" s="291" t="s">
        <v>55</v>
      </c>
      <c r="D11" s="138"/>
      <c r="E11" s="224"/>
      <c r="F11" s="224"/>
      <c r="G11" s="225"/>
    </row>
    <row r="12" spans="1:7" ht="15" thickBot="1">
      <c r="A12" s="304" t="s">
        <v>60</v>
      </c>
      <c r="B12" s="296">
        <v>96</v>
      </c>
      <c r="C12" s="278" t="s">
        <v>40</v>
      </c>
      <c r="D12" s="139">
        <v>4121</v>
      </c>
      <c r="E12" s="176">
        <v>647000</v>
      </c>
      <c r="F12" s="176">
        <v>647000</v>
      </c>
      <c r="G12" s="219">
        <v>100</v>
      </c>
    </row>
    <row r="13" spans="1:7" ht="14.25">
      <c r="A13" s="305"/>
      <c r="B13" s="293">
        <v>96</v>
      </c>
      <c r="C13" s="277" t="s">
        <v>46</v>
      </c>
      <c r="D13" s="135">
        <v>4121</v>
      </c>
      <c r="E13" s="155">
        <v>300000</v>
      </c>
      <c r="F13" s="226">
        <v>300000</v>
      </c>
      <c r="G13" s="220">
        <v>100</v>
      </c>
    </row>
    <row r="14" spans="1:7" ht="14.25">
      <c r="A14" s="305"/>
      <c r="B14" s="293">
        <v>91</v>
      </c>
      <c r="C14" s="277" t="s">
        <v>47</v>
      </c>
      <c r="D14" s="135">
        <v>4121</v>
      </c>
      <c r="E14" s="155">
        <v>23000</v>
      </c>
      <c r="F14" s="226">
        <v>20166.3</v>
      </c>
      <c r="G14" s="220">
        <v>88.77</v>
      </c>
    </row>
    <row r="15" spans="1:7" ht="14.25">
      <c r="A15" s="305"/>
      <c r="B15" s="293" t="s">
        <v>15</v>
      </c>
      <c r="C15" s="277" t="s">
        <v>48</v>
      </c>
      <c r="D15" s="135">
        <v>4121</v>
      </c>
      <c r="E15" s="155">
        <v>10173000</v>
      </c>
      <c r="F15" s="155">
        <v>10173000</v>
      </c>
      <c r="G15" s="220">
        <v>100</v>
      </c>
    </row>
    <row r="16" spans="1:7" ht="15" thickBot="1">
      <c r="A16" s="306"/>
      <c r="B16" s="297">
        <v>93</v>
      </c>
      <c r="C16" s="279" t="s">
        <v>104</v>
      </c>
      <c r="D16" s="136">
        <v>4121</v>
      </c>
      <c r="E16" s="183">
        <v>900000</v>
      </c>
      <c r="F16" s="183">
        <v>900000</v>
      </c>
      <c r="G16" s="221">
        <v>100</v>
      </c>
    </row>
    <row r="17" spans="1:7" ht="15.75" thickBot="1">
      <c r="A17" s="307"/>
      <c r="B17" s="298"/>
      <c r="C17" s="82" t="s">
        <v>56</v>
      </c>
      <c r="D17" s="83"/>
      <c r="E17" s="224"/>
      <c r="F17" s="224"/>
      <c r="G17" s="225"/>
    </row>
    <row r="18" spans="1:7" ht="15" thickBot="1">
      <c r="A18" s="303" t="s">
        <v>107</v>
      </c>
      <c r="B18" s="297">
        <v>3209</v>
      </c>
      <c r="C18" s="279" t="s">
        <v>53</v>
      </c>
      <c r="D18" s="136">
        <v>4221</v>
      </c>
      <c r="E18" s="183">
        <v>4648000</v>
      </c>
      <c r="F18" s="183">
        <v>4648000</v>
      </c>
      <c r="G18" s="221">
        <v>100</v>
      </c>
    </row>
    <row r="19" spans="1:7" ht="15" thickBot="1">
      <c r="A19" s="304" t="s">
        <v>108</v>
      </c>
      <c r="B19" s="296">
        <v>33163</v>
      </c>
      <c r="C19" s="280" t="s">
        <v>109</v>
      </c>
      <c r="D19" s="270">
        <v>4122</v>
      </c>
      <c r="E19" s="151">
        <v>13000</v>
      </c>
      <c r="F19" s="151">
        <v>12900</v>
      </c>
      <c r="G19" s="271">
        <v>100</v>
      </c>
    </row>
    <row r="20" spans="1:7" ht="15.75" thickBot="1">
      <c r="A20" s="276"/>
      <c r="B20" s="39"/>
      <c r="C20" s="38"/>
      <c r="D20" s="56"/>
      <c r="E20" s="171">
        <f>SUM(E4:E19)</f>
        <v>19122000</v>
      </c>
      <c r="F20" s="239">
        <f>SUM(F4:F19)</f>
        <v>18907442.3</v>
      </c>
      <c r="G20" s="2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2"/>
    </sheetView>
  </sheetViews>
  <sheetFormatPr defaultColWidth="9.00390625" defaultRowHeight="12.75"/>
  <cols>
    <col min="1" max="1" width="26.875" style="0" bestFit="1" customWidth="1"/>
    <col min="2" max="2" width="13.875" style="0" bestFit="1" customWidth="1"/>
    <col min="3" max="3" width="19.875" style="0" bestFit="1" customWidth="1"/>
    <col min="4" max="4" width="13.875" style="0" bestFit="1" customWidth="1"/>
  </cols>
  <sheetData>
    <row r="1" spans="1:4" ht="24.75" customHeight="1" thickBot="1">
      <c r="A1" s="332" t="s">
        <v>136</v>
      </c>
      <c r="B1" s="86" t="s">
        <v>20</v>
      </c>
      <c r="C1" s="88" t="s">
        <v>21</v>
      </c>
      <c r="D1" s="40" t="s">
        <v>23</v>
      </c>
    </row>
    <row r="2" spans="1:4" ht="28.5" customHeight="1" thickBot="1">
      <c r="A2" s="260" t="s">
        <v>102</v>
      </c>
      <c r="B2" s="240">
        <v>190322.44</v>
      </c>
      <c r="C2" s="198">
        <v>1000</v>
      </c>
      <c r="D2" s="199">
        <f>SUM(B2:C2)</f>
        <v>191322.44</v>
      </c>
    </row>
    <row r="3" spans="1:4" ht="12.75">
      <c r="A3" s="113"/>
      <c r="B3" s="114"/>
      <c r="C3" s="115"/>
      <c r="D3" s="115"/>
    </row>
    <row r="4" spans="1:4" ht="13.5" thickBot="1">
      <c r="A4" s="113"/>
      <c r="B4" s="114"/>
      <c r="C4" s="115"/>
      <c r="D4" s="115"/>
    </row>
    <row r="5" spans="1:4" ht="13.5" thickBot="1">
      <c r="A5" s="333" t="s">
        <v>63</v>
      </c>
      <c r="B5" s="126" t="s">
        <v>95</v>
      </c>
      <c r="C5" s="115" t="s">
        <v>96</v>
      </c>
      <c r="D5" s="115"/>
    </row>
    <row r="6" spans="1:4" ht="13.5" thickBot="1">
      <c r="A6" s="130" t="s">
        <v>64</v>
      </c>
      <c r="B6" s="141"/>
      <c r="C6" s="89"/>
      <c r="D6" s="115"/>
    </row>
    <row r="7" spans="1:4" ht="15">
      <c r="A7" s="97" t="s">
        <v>65</v>
      </c>
      <c r="B7" s="200">
        <v>905102.69</v>
      </c>
      <c r="C7" s="201">
        <v>0</v>
      </c>
      <c r="D7" s="203"/>
    </row>
    <row r="8" spans="1:4" ht="15">
      <c r="A8" s="97" t="s">
        <v>66</v>
      </c>
      <c r="B8" s="204">
        <v>3709000</v>
      </c>
      <c r="C8" s="205">
        <v>0</v>
      </c>
      <c r="D8" s="203"/>
    </row>
    <row r="9" spans="1:4" ht="15">
      <c r="A9" s="97" t="s">
        <v>72</v>
      </c>
      <c r="B9" s="204">
        <v>440602.12</v>
      </c>
      <c r="C9" s="205">
        <v>0</v>
      </c>
      <c r="D9" s="203"/>
    </row>
    <row r="10" spans="1:4" ht="26.25" thickBot="1">
      <c r="A10" s="329" t="s">
        <v>135</v>
      </c>
      <c r="B10" s="335">
        <v>30000</v>
      </c>
      <c r="C10" s="207">
        <v>0</v>
      </c>
      <c r="D10" s="203"/>
    </row>
    <row r="11" spans="1:4" ht="17.25" thickBot="1">
      <c r="A11" s="99" t="s">
        <v>76</v>
      </c>
      <c r="B11" s="121">
        <f>SUM(B7:B10)</f>
        <v>5084704.81</v>
      </c>
      <c r="C11" s="208">
        <f>SUM(C7:C10)</f>
        <v>0</v>
      </c>
      <c r="D11" s="198">
        <f>SUM(B11:C11)</f>
        <v>5084704.81</v>
      </c>
    </row>
    <row r="12" spans="1:4" ht="13.5" thickBot="1">
      <c r="A12" s="94"/>
      <c r="B12" s="95"/>
      <c r="C12" s="115"/>
      <c r="D12" s="115"/>
    </row>
    <row r="13" spans="1:4" ht="13.5" thickBot="1">
      <c r="A13" s="334" t="s">
        <v>67</v>
      </c>
      <c r="B13" s="126" t="s">
        <v>95</v>
      </c>
      <c r="C13" s="115" t="s">
        <v>96</v>
      </c>
      <c r="D13" s="115"/>
    </row>
    <row r="14" spans="1:4" ht="15">
      <c r="A14" s="130" t="s">
        <v>68</v>
      </c>
      <c r="B14" s="210">
        <v>1213615.37</v>
      </c>
      <c r="C14" s="201">
        <v>0</v>
      </c>
      <c r="D14" s="203"/>
    </row>
    <row r="15" spans="1:4" ht="15">
      <c r="A15" s="97" t="s">
        <v>69</v>
      </c>
      <c r="B15" s="211">
        <v>3657301</v>
      </c>
      <c r="C15" s="205">
        <v>0</v>
      </c>
      <c r="D15" s="203"/>
    </row>
    <row r="16" spans="1:4" ht="15">
      <c r="A16" s="97" t="s">
        <v>101</v>
      </c>
      <c r="B16" s="211">
        <v>15687</v>
      </c>
      <c r="C16" s="205">
        <v>0</v>
      </c>
      <c r="D16" s="203"/>
    </row>
    <row r="17" spans="1:4" ht="15.75" thickBot="1">
      <c r="A17" s="97" t="s">
        <v>71</v>
      </c>
      <c r="B17" s="212">
        <v>6779</v>
      </c>
      <c r="C17" s="207">
        <v>0</v>
      </c>
      <c r="D17" s="203"/>
    </row>
    <row r="18" spans="1:4" ht="15.75" thickBot="1">
      <c r="A18" s="99" t="s">
        <v>76</v>
      </c>
      <c r="B18" s="213">
        <f>SUM(B14:B17)</f>
        <v>4893382.37</v>
      </c>
      <c r="C18" s="213">
        <f>SUM(C14:C17)</f>
        <v>0</v>
      </c>
      <c r="D18" s="198">
        <f>SUM(B18:C18)</f>
        <v>4893382.37</v>
      </c>
    </row>
    <row r="19" spans="2:4" ht="15.75" thickBot="1">
      <c r="B19" s="214"/>
      <c r="C19" s="203"/>
      <c r="D19" s="203"/>
    </row>
    <row r="20" spans="1:4" ht="15">
      <c r="A20" s="119" t="s">
        <v>74</v>
      </c>
      <c r="B20" s="330">
        <f>SUM(D11)</f>
        <v>5084704.81</v>
      </c>
      <c r="C20" s="210">
        <v>0</v>
      </c>
      <c r="D20" s="201">
        <f>SUM(B20:C20)</f>
        <v>5084704.81</v>
      </c>
    </row>
    <row r="21" spans="1:4" ht="15.75" thickBot="1">
      <c r="A21" s="106"/>
      <c r="B21" s="215">
        <v>-4893382.37</v>
      </c>
      <c r="C21" s="208">
        <v>0</v>
      </c>
      <c r="D21" s="217">
        <f>SUM(B21:C21)</f>
        <v>-4893382.37</v>
      </c>
    </row>
    <row r="22" spans="1:4" ht="16.5" thickBot="1">
      <c r="A22" s="116" t="s">
        <v>75</v>
      </c>
      <c r="B22" s="117">
        <f>SUM(B20:B21)</f>
        <v>191322.43999999948</v>
      </c>
      <c r="C22" s="131">
        <f>SUM(C20:C21)</f>
        <v>0</v>
      </c>
      <c r="D22" s="133">
        <f>SUM(D20:D21)</f>
        <v>191322.43999999948</v>
      </c>
    </row>
    <row r="24" ht="12.75">
      <c r="A24" s="37"/>
    </row>
    <row r="28" spans="2:6" ht="12.75">
      <c r="B28" s="2"/>
      <c r="C28" s="2"/>
      <c r="D28" s="2"/>
      <c r="E28" s="2"/>
      <c r="F28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6.875" style="0" bestFit="1" customWidth="1"/>
    <col min="2" max="2" width="15.00390625" style="0" bestFit="1" customWidth="1"/>
    <col min="3" max="3" width="19.875" style="0" bestFit="1" customWidth="1"/>
    <col min="4" max="4" width="15.00390625" style="0" bestFit="1" customWidth="1"/>
  </cols>
  <sheetData>
    <row r="1" spans="1:4" ht="26.25" thickBot="1">
      <c r="A1" s="332" t="s">
        <v>136</v>
      </c>
      <c r="B1" s="86" t="s">
        <v>20</v>
      </c>
      <c r="C1" s="88" t="s">
        <v>21</v>
      </c>
      <c r="D1" s="40" t="s">
        <v>23</v>
      </c>
    </row>
    <row r="2" spans="1:4" ht="26.25" thickBot="1">
      <c r="A2" s="260" t="s">
        <v>100</v>
      </c>
      <c r="B2" s="240">
        <v>90000</v>
      </c>
      <c r="C2" s="198">
        <v>25682.78</v>
      </c>
      <c r="D2" s="199">
        <f>SUM(B2:C2)</f>
        <v>115682.78</v>
      </c>
    </row>
    <row r="3" spans="1:4" ht="12.75">
      <c r="A3" s="113"/>
      <c r="B3" s="114"/>
      <c r="C3" s="115"/>
      <c r="D3" s="115"/>
    </row>
    <row r="4" spans="1:4" ht="12.75">
      <c r="A4" s="113"/>
      <c r="B4" s="114"/>
      <c r="C4" s="115"/>
      <c r="D4" s="115"/>
    </row>
    <row r="5" spans="1:4" ht="12.75">
      <c r="A5" s="113"/>
      <c r="B5" s="114"/>
      <c r="C5" s="115"/>
      <c r="D5" s="115"/>
    </row>
    <row r="6" spans="1:4" ht="13.5" thickBot="1">
      <c r="A6" s="113"/>
      <c r="B6" s="114"/>
      <c r="C6" s="115"/>
      <c r="D6" s="115"/>
    </row>
    <row r="7" spans="1:4" ht="13.5" thickBot="1">
      <c r="A7" s="90" t="s">
        <v>63</v>
      </c>
      <c r="B7" s="126" t="s">
        <v>95</v>
      </c>
      <c r="C7" s="115" t="s">
        <v>96</v>
      </c>
      <c r="D7" s="115"/>
    </row>
    <row r="8" spans="1:4" ht="13.5" thickBot="1">
      <c r="A8" s="130" t="s">
        <v>64</v>
      </c>
      <c r="B8" s="141"/>
      <c r="C8" s="89"/>
      <c r="D8" s="115"/>
    </row>
    <row r="9" spans="1:4" ht="15">
      <c r="A9" s="97" t="s">
        <v>65</v>
      </c>
      <c r="B9" s="200">
        <v>2165611.62</v>
      </c>
      <c r="C9" s="201">
        <v>0</v>
      </c>
      <c r="D9" s="203"/>
    </row>
    <row r="10" spans="1:4" ht="15">
      <c r="A10" s="97" t="s">
        <v>66</v>
      </c>
      <c r="B10" s="204">
        <v>14148000</v>
      </c>
      <c r="C10" s="205">
        <v>0</v>
      </c>
      <c r="D10" s="203"/>
    </row>
    <row r="11" spans="1:4" ht="15">
      <c r="A11" s="97" t="s">
        <v>72</v>
      </c>
      <c r="B11" s="204">
        <v>1364066.61</v>
      </c>
      <c r="C11" s="205">
        <v>193804</v>
      </c>
      <c r="D11" s="203"/>
    </row>
    <row r="12" spans="1:4" ht="15.75" thickBot="1">
      <c r="A12" s="98" t="s">
        <v>73</v>
      </c>
      <c r="B12" s="206">
        <v>0</v>
      </c>
      <c r="C12" s="207">
        <v>0</v>
      </c>
      <c r="D12" s="203"/>
    </row>
    <row r="13" spans="1:4" ht="17.25" thickBot="1">
      <c r="A13" s="99" t="s">
        <v>76</v>
      </c>
      <c r="B13" s="121">
        <f>SUM(B9:B12)</f>
        <v>17677678.23</v>
      </c>
      <c r="C13" s="208">
        <f>SUM(C9:C12)</f>
        <v>193804</v>
      </c>
      <c r="D13" s="198">
        <f>SUM(B13:C13)</f>
        <v>17871482.23</v>
      </c>
    </row>
    <row r="14" spans="1:4" ht="13.5" thickBot="1">
      <c r="A14" s="94"/>
      <c r="B14" s="95"/>
      <c r="C14" s="115"/>
      <c r="D14" s="115"/>
    </row>
    <row r="15" spans="1:4" ht="13.5" thickBot="1">
      <c r="A15" s="105" t="s">
        <v>67</v>
      </c>
      <c r="B15" s="5"/>
      <c r="C15" s="115"/>
      <c r="D15" s="115"/>
    </row>
    <row r="16" spans="1:4" ht="15">
      <c r="A16" s="130" t="s">
        <v>68</v>
      </c>
      <c r="B16" s="210">
        <v>3665829.74</v>
      </c>
      <c r="C16" s="201">
        <v>179008.08</v>
      </c>
      <c r="D16" s="203"/>
    </row>
    <row r="17" spans="1:4" ht="15">
      <c r="A17" s="97" t="s">
        <v>69</v>
      </c>
      <c r="B17" s="211">
        <v>13859160.52</v>
      </c>
      <c r="C17" s="205">
        <v>8481</v>
      </c>
      <c r="D17" s="203"/>
    </row>
    <row r="18" spans="1:4" ht="15">
      <c r="A18" s="97" t="s">
        <v>101</v>
      </c>
      <c r="B18" s="211">
        <v>38520.11</v>
      </c>
      <c r="C18" s="205"/>
      <c r="D18" s="203"/>
    </row>
    <row r="19" spans="1:4" ht="15.75" thickBot="1">
      <c r="A19" s="97" t="s">
        <v>71</v>
      </c>
      <c r="B19" s="212">
        <v>4800</v>
      </c>
      <c r="C19" s="207">
        <v>0</v>
      </c>
      <c r="D19" s="203"/>
    </row>
    <row r="20" spans="1:4" ht="15.75" thickBot="1">
      <c r="A20" s="99" t="s">
        <v>76</v>
      </c>
      <c r="B20" s="213">
        <f>SUM(B16:B19)</f>
        <v>17568310.369999997</v>
      </c>
      <c r="C20" s="213">
        <f>SUM(C16:C19)</f>
        <v>187489.08</v>
      </c>
      <c r="D20" s="198">
        <f>SUM(B20:C20)</f>
        <v>17755799.449999996</v>
      </c>
    </row>
    <row r="21" spans="2:4" ht="15.75" thickBot="1">
      <c r="B21" s="214"/>
      <c r="C21" s="203"/>
      <c r="D21" s="203"/>
    </row>
    <row r="22" spans="1:4" ht="15">
      <c r="A22" s="119" t="s">
        <v>74</v>
      </c>
      <c r="B22" s="330">
        <v>17677678.23</v>
      </c>
      <c r="C22" s="210">
        <v>193804</v>
      </c>
      <c r="D22" s="201">
        <f>SUM(B22:C22)</f>
        <v>17871482.23</v>
      </c>
    </row>
    <row r="23" spans="1:4" ht="15.75" thickBot="1">
      <c r="A23" s="106"/>
      <c r="B23" s="215">
        <v>-17568310.37</v>
      </c>
      <c r="C23" s="208">
        <v>-187489.08</v>
      </c>
      <c r="D23" s="217">
        <f>SUM(B23:C23)</f>
        <v>-17755799.45</v>
      </c>
    </row>
    <row r="24" spans="1:4" ht="16.5" thickBot="1">
      <c r="A24" s="116" t="s">
        <v>75</v>
      </c>
      <c r="B24" s="117">
        <f>SUM(B22:B23)</f>
        <v>109367.8599999994</v>
      </c>
      <c r="C24" s="131">
        <f>SUM(C22:C23)</f>
        <v>6314.920000000013</v>
      </c>
      <c r="D24" s="133">
        <f>SUM(D22:D23)</f>
        <v>115682.78000000119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Kaločová</dc:creator>
  <cp:keywords/>
  <dc:description/>
  <cp:lastModifiedBy>Jarmila Kaločová</cp:lastModifiedBy>
  <cp:lastPrinted>2009-06-05T05:11:55Z</cp:lastPrinted>
  <dcterms:created xsi:type="dcterms:W3CDTF">2006-05-28T08:53:02Z</dcterms:created>
  <dcterms:modified xsi:type="dcterms:W3CDTF">2011-08-31T08:50:54Z</dcterms:modified>
  <cp:category/>
  <cp:version/>
  <cp:contentType/>
  <cp:contentStatus/>
</cp:coreProperties>
</file>