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rabela\Kučerová\Rozpočet\Rozpočtová opatření\"/>
    </mc:Choice>
  </mc:AlternateContent>
  <xr:revisionPtr revIDLastSave="0" documentId="13_ncr:1_{9EC1F709-3CA3-4FEE-A7AB-B54297111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F67" i="1"/>
  <c r="F66" i="1"/>
  <c r="F64" i="1"/>
  <c r="F63" i="1"/>
  <c r="F62" i="1"/>
  <c r="F61" i="1"/>
  <c r="F16" i="1"/>
  <c r="E50" i="1"/>
  <c r="C52" i="1"/>
  <c r="F68" i="1" l="1"/>
  <c r="F42" i="1"/>
  <c r="E57" i="1"/>
  <c r="E56" i="1" l="1"/>
  <c r="D58" i="1" l="1"/>
  <c r="C58" i="1" l="1"/>
  <c r="E51" i="1"/>
  <c r="E55" i="1" l="1"/>
  <c r="E58" i="1" s="1"/>
  <c r="C65" i="1" s="1"/>
  <c r="D52" i="1" l="1"/>
  <c r="C64" i="1"/>
  <c r="E53" i="1"/>
  <c r="D53" i="1"/>
</calcChain>
</file>

<file path=xl/sharedStrings.xml><?xml version="1.0" encoding="utf-8"?>
<sst xmlns="http://schemas.openxmlformats.org/spreadsheetml/2006/main" count="79" uniqueCount="54">
  <si>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</si>
  <si>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</si>
  <si>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</si>
  <si>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</si>
  <si>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</si>
  <si>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</si>
  <si>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</si>
  <si>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</si>
  <si>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</si>
  <si>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</si>
  <si>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</si>
  <si>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</si>
  <si>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</si>
  <si>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</si>
  <si>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</si>
  <si>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</si>
  <si>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</si>
  <si>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</si>
  <si>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</si>
  <si>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</si>
  <si>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</si>
  <si>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</si>
  <si>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</si>
  <si>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</si>
  <si>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</si>
  <si>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</si>
  <si>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Zpracovala: Kučerová Michaela</t>
  </si>
  <si>
    <t>zvyšují se výdaje rozpočtu</t>
  </si>
  <si>
    <t>snižuje rozpočtová rezerva</t>
  </si>
  <si>
    <t>Rozpočtová rezerva - na granty, ORJ 80</t>
  </si>
  <si>
    <t>Ostatní sportovní činnost - neinvestiční dotace (granty)</t>
  </si>
  <si>
    <t>* Jezdecký klub Baník Ostrava</t>
  </si>
  <si>
    <t>(JAK)</t>
  </si>
  <si>
    <t>(TVC)</t>
  </si>
  <si>
    <t>* Orel Jednota Stará Bělá</t>
  </si>
  <si>
    <t>* AVZO Stará Bělá, p.s.</t>
  </si>
  <si>
    <t>* TJ Sokol Stará Bělá, z.s.</t>
  </si>
  <si>
    <t>5XXX</t>
  </si>
  <si>
    <t>* Junák - Český skaut, středisko Stará Bělá</t>
  </si>
  <si>
    <t>(TCV)</t>
  </si>
  <si>
    <t>* FK Stará Bělá, z.s.</t>
  </si>
  <si>
    <t>* Spolek Taneční klub Trend</t>
  </si>
  <si>
    <t>* Český svaz chovatelů, z.s.</t>
  </si>
  <si>
    <t>* 1. Judo club Baník Ostrava</t>
  </si>
  <si>
    <t>* Běláčci z.s.</t>
  </si>
  <si>
    <t>* TAJV, z.s.</t>
  </si>
  <si>
    <t>Ostatní zájmová činnost a rekreace - neinvestiční dotace (granty)</t>
  </si>
  <si>
    <t>Využití volného času dětí a mládeže - neinvestiční dotace (granty)</t>
  </si>
  <si>
    <t>RO 8 - 2026</t>
  </si>
  <si>
    <t>TCV</t>
  </si>
  <si>
    <t>JAK</t>
  </si>
  <si>
    <t>Snížení v Kč</t>
  </si>
  <si>
    <t>Zvýšení v Kč</t>
  </si>
  <si>
    <t>1043/RMOb-SB/2226/58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</si>
</sst>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u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0"/>
      <color theme="1"/>
      <name val="Comic Sans MS"/>
      <family val="4"/>
      <charset val="238"/>
    </font>
    <font>
      <b/>
      <sz val="12"/>
      <color theme="1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2" borderId="0" xfId="0" applyFont="1" applyFill="1"/>
    <xf numFmtId="0" fontId="0" fillId="2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3" fontId="16" fillId="0" borderId="22" xfId="0" applyNumberFormat="1" applyFont="1" applyBorder="1"/>
    <xf numFmtId="3" fontId="16" fillId="0" borderId="22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3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9" fillId="0" borderId="0" xfId="0" applyFont="1"/>
    <xf numFmtId="3" fontId="25" fillId="2" borderId="17" xfId="0" applyNumberFormat="1" applyFont="1" applyFill="1" applyBorder="1" applyAlignment="1">
      <alignment horizontal="right" vertical="center"/>
    </xf>
    <xf numFmtId="0" fontId="30" fillId="0" borderId="0" xfId="0" applyFont="1"/>
    <xf numFmtId="0" fontId="31" fillId="0" borderId="1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2" fillId="0" borderId="25" xfId="0" applyFont="1" applyBorder="1" applyAlignment="1">
      <alignment horizontal="left"/>
    </xf>
    <xf numFmtId="0" fontId="33" fillId="0" borderId="16" xfId="0" applyFont="1" applyBorder="1"/>
    <xf numFmtId="0" fontId="33" fillId="0" borderId="18" xfId="0" applyFont="1" applyBorder="1"/>
    <xf numFmtId="3" fontId="34" fillId="0" borderId="21" xfId="0" applyNumberFormat="1" applyFont="1" applyBorder="1" applyAlignment="1">
      <alignment horizontal="right"/>
    </xf>
    <xf numFmtId="0" fontId="31" fillId="0" borderId="2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26" xfId="0" applyFont="1" applyBorder="1" applyAlignment="1">
      <alignment horizontal="left"/>
    </xf>
    <xf numFmtId="0" fontId="33" fillId="0" borderId="0" xfId="0" applyFont="1"/>
    <xf numFmtId="0" fontId="33" fillId="0" borderId="2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34" fillId="0" borderId="9" xfId="0" applyNumberFormat="1" applyFont="1" applyBorder="1" applyAlignment="1">
      <alignment horizontal="right"/>
    </xf>
    <xf numFmtId="3" fontId="34" fillId="0" borderId="19" xfId="0" applyNumberFormat="1" applyFont="1" applyBorder="1" applyAlignment="1">
      <alignment horizontal="right"/>
    </xf>
    <xf numFmtId="3" fontId="25" fillId="2" borderId="25" xfId="0" applyNumberFormat="1" applyFont="1" applyFill="1" applyBorder="1" applyAlignment="1">
      <alignment horizontal="right" vertical="center"/>
    </xf>
    <xf numFmtId="0" fontId="0" fillId="0" borderId="21" xfId="0" applyBorder="1"/>
    <xf numFmtId="2" fontId="26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35" fillId="0" borderId="16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28" fillId="0" borderId="32" xfId="0" applyFont="1" applyBorder="1"/>
    <xf numFmtId="0" fontId="28" fillId="0" borderId="25" xfId="0" applyFont="1" applyBorder="1" applyAlignment="1">
      <alignment horizontal="left"/>
    </xf>
    <xf numFmtId="3" fontId="37" fillId="2" borderId="17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center"/>
    </xf>
    <xf numFmtId="0" fontId="23" fillId="0" borderId="26" xfId="0" applyFont="1" applyBorder="1" applyAlignment="1">
      <alignment vertical="center"/>
    </xf>
    <xf numFmtId="3" fontId="0" fillId="0" borderId="28" xfId="0" applyNumberFormat="1" applyBorder="1"/>
    <xf numFmtId="3" fontId="25" fillId="0" borderId="12" xfId="0" applyNumberFormat="1" applyFont="1" applyBorder="1"/>
    <xf numFmtId="0" fontId="0" fillId="0" borderId="34" xfId="0" applyBorder="1" applyAlignment="1">
      <alignment horizontal="center"/>
    </xf>
    <xf numFmtId="0" fontId="25" fillId="0" borderId="33" xfId="0" applyFont="1" applyBorder="1"/>
    <xf numFmtId="0" fontId="25" fillId="0" borderId="33" xfId="0" applyFont="1" applyBorder="1" applyAlignment="1">
      <alignment horizontal="left"/>
    </xf>
    <xf numFmtId="0" fontId="0" fillId="0" borderId="35" xfId="0" applyBorder="1" applyAlignment="1">
      <alignment horizontal="center"/>
    </xf>
    <xf numFmtId="3" fontId="0" fillId="0" borderId="20" xfId="0" applyNumberFormat="1" applyBorder="1"/>
    <xf numFmtId="0" fontId="28" fillId="0" borderId="32" xfId="0" applyFont="1" applyBorder="1" applyAlignment="1">
      <alignment horizontal="left"/>
    </xf>
    <xf numFmtId="0" fontId="35" fillId="0" borderId="27" xfId="0" applyFont="1" applyBorder="1" applyAlignment="1">
      <alignment horizontal="center"/>
    </xf>
    <xf numFmtId="3" fontId="25" fillId="2" borderId="16" xfId="0" applyNumberFormat="1" applyFont="1" applyFill="1" applyBorder="1" applyAlignment="1">
      <alignment horizontal="right" vertical="center"/>
    </xf>
    <xf numFmtId="0" fontId="35" fillId="0" borderId="23" xfId="0" applyFont="1" applyBorder="1" applyAlignment="1">
      <alignment horizontal="center"/>
    </xf>
    <xf numFmtId="0" fontId="28" fillId="0" borderId="27" xfId="0" applyFont="1" applyBorder="1"/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0" fillId="0" borderId="27" xfId="0" applyBorder="1"/>
    <xf numFmtId="0" fontId="0" fillId="0" borderId="8" xfId="0" applyBorder="1"/>
    <xf numFmtId="0" fontId="35" fillId="0" borderId="29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/>
    <xf numFmtId="0" fontId="14" fillId="0" borderId="1" xfId="0" applyFont="1" applyBorder="1" applyAlignment="1">
      <alignment horizontal="center"/>
    </xf>
    <xf numFmtId="0" fontId="0" fillId="0" borderId="30" xfId="0" applyBorder="1"/>
    <xf numFmtId="0" fontId="0" fillId="0" borderId="36" xfId="0" applyBorder="1"/>
    <xf numFmtId="3" fontId="15" fillId="0" borderId="3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6" xfId="0" applyFont="1" applyBorder="1" applyAlignment="1">
      <alignment horizontal="left"/>
    </xf>
    <xf numFmtId="3" fontId="17" fillId="0" borderId="38" xfId="0" applyNumberFormat="1" applyFont="1" applyBorder="1"/>
    <xf numFmtId="0" fontId="9" fillId="0" borderId="39" xfId="0" applyFont="1" applyBorder="1"/>
    <xf numFmtId="3" fontId="6" fillId="0" borderId="38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0" fontId="0" fillId="0" borderId="39" xfId="0" applyBorder="1"/>
    <xf numFmtId="3" fontId="0" fillId="0" borderId="38" xfId="0" applyNumberFormat="1" applyBorder="1"/>
    <xf numFmtId="3" fontId="38" fillId="0" borderId="24" xfId="0" applyNumberFormat="1" applyFont="1" applyBorder="1"/>
    <xf numFmtId="0" fontId="28" fillId="0" borderId="6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3" fontId="0" fillId="0" borderId="41" xfId="0" applyNumberFormat="1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3" borderId="30" xfId="0" applyFont="1" applyFill="1" applyBorder="1" applyAlignment="1">
      <alignment horizontal="left"/>
    </xf>
    <xf numFmtId="0" fontId="24" fillId="3" borderId="31" xfId="0" applyFont="1" applyFill="1" applyBorder="1" applyAlignment="1">
      <alignment horizontal="left"/>
    </xf>
    <xf numFmtId="0" fontId="24" fillId="3" borderId="20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topLeftCell="A42" zoomScaleNormal="100" workbookViewId="0">
      <selection activeCell="L53" sqref="L5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21.42578125" customWidth="1"/>
    <col min="5" max="5" width="22.28515625" customWidth="1"/>
    <col min="6" max="6" width="14.140625" customWidth="1"/>
    <col min="7" max="7" width="2.7109375" customWidth="1"/>
    <col min="8" max="8" width="9.28515625" bestFit="1" customWidth="1"/>
  </cols>
  <sheetData>
    <row r="1" spans="1:6" ht="20.25">
      <c r="A1" s="27" t="s">
        <v>0</v>
      </c>
      <c r="B1" s="28"/>
      <c r="C1" s="28"/>
      <c r="D1" s="28"/>
      <c r="E1" s="28"/>
      <c r="F1" s="28"/>
    </row>
    <row r="2" spans="1:6" ht="15.75">
      <c r="B2" s="1"/>
    </row>
    <row r="3" spans="1:6" ht="30.75">
      <c r="A3" s="29" t="s">
        <v>18</v>
      </c>
      <c r="B3" s="2"/>
      <c r="C3" s="2"/>
      <c r="D3" s="43">
        <v>8</v>
      </c>
      <c r="E3" s="31" t="s">
        <v>19</v>
      </c>
      <c r="F3" s="32">
        <v>2026</v>
      </c>
    </row>
    <row r="4" spans="1:6" ht="22.5">
      <c r="A4" s="5"/>
      <c r="B4" s="2"/>
      <c r="C4" s="2"/>
      <c r="D4" s="3"/>
      <c r="E4" s="4"/>
    </row>
    <row r="5" spans="1:6">
      <c r="A5" s="6" t="s">
        <v>1</v>
      </c>
    </row>
    <row r="6" spans="1:6">
      <c r="B6" s="6" t="s">
        <v>2</v>
      </c>
    </row>
    <row r="7" spans="1:6">
      <c r="A7" s="6" t="s">
        <v>3</v>
      </c>
    </row>
    <row r="8" spans="1:6">
      <c r="A8" s="6"/>
    </row>
    <row r="9" spans="1:6" ht="15.75" thickBot="1">
      <c r="A9" s="54" t="s">
        <v>28</v>
      </c>
    </row>
    <row r="10" spans="1:6">
      <c r="A10" s="125" t="s">
        <v>4</v>
      </c>
      <c r="B10" s="125" t="s">
        <v>5</v>
      </c>
      <c r="C10" s="126" t="s">
        <v>6</v>
      </c>
      <c r="D10" s="127"/>
      <c r="E10" s="128"/>
      <c r="F10" s="125" t="s">
        <v>51</v>
      </c>
    </row>
    <row r="11" spans="1:6" ht="15.75" thickBot="1">
      <c r="A11" s="121"/>
      <c r="B11" s="121"/>
      <c r="C11" s="122"/>
      <c r="D11" s="129"/>
      <c r="E11" s="130"/>
      <c r="F11" s="121" t="s">
        <v>7</v>
      </c>
    </row>
    <row r="12" spans="1:6" ht="17.25">
      <c r="A12" s="55">
        <v>6409</v>
      </c>
      <c r="B12" s="56">
        <v>5909</v>
      </c>
      <c r="C12" s="57" t="s">
        <v>29</v>
      </c>
      <c r="D12" s="58"/>
      <c r="E12" s="59"/>
      <c r="F12" s="71">
        <v>-500000</v>
      </c>
    </row>
    <row r="13" spans="1:6" ht="17.25">
      <c r="A13" s="61"/>
      <c r="B13" s="62"/>
      <c r="C13" s="63"/>
      <c r="D13" s="64"/>
      <c r="E13" s="65"/>
      <c r="F13" s="60"/>
    </row>
    <row r="14" spans="1:6" ht="17.25">
      <c r="A14" s="61"/>
      <c r="B14" s="62"/>
      <c r="C14" s="63"/>
      <c r="D14" s="64"/>
      <c r="E14" s="65"/>
      <c r="F14" s="60"/>
    </row>
    <row r="15" spans="1:6" ht="18" thickBot="1">
      <c r="A15" s="61"/>
      <c r="B15" s="62"/>
      <c r="C15" s="63"/>
      <c r="D15" s="64"/>
      <c r="E15" s="65"/>
      <c r="F15" s="60"/>
    </row>
    <row r="16" spans="1:6" ht="16.5" thickBot="1">
      <c r="A16" s="44" t="s">
        <v>8</v>
      </c>
      <c r="B16" s="66"/>
      <c r="C16" s="67"/>
      <c r="D16" s="68"/>
      <c r="E16" s="69"/>
      <c r="F16" s="70">
        <f>SUM(F12:F15)</f>
        <v>-500000</v>
      </c>
    </row>
    <row r="17" spans="1:7">
      <c r="A17" s="8"/>
      <c r="F17" s="9"/>
    </row>
    <row r="18" spans="1:7">
      <c r="A18" s="7" t="s">
        <v>22</v>
      </c>
      <c r="C18" s="10"/>
    </row>
    <row r="19" spans="1:7">
      <c r="A19" s="7"/>
      <c r="C19" s="10"/>
    </row>
    <row r="20" spans="1:7" ht="15.75" thickBot="1">
      <c r="A20" s="30" t="s">
        <v>27</v>
      </c>
      <c r="C20" s="10"/>
      <c r="D20" s="52"/>
    </row>
    <row r="21" spans="1:7">
      <c r="A21" s="136" t="s">
        <v>4</v>
      </c>
      <c r="B21" s="136" t="s">
        <v>5</v>
      </c>
      <c r="C21" s="137" t="s">
        <v>6</v>
      </c>
      <c r="D21" s="127"/>
      <c r="E21" s="128"/>
      <c r="F21" s="136" t="s">
        <v>52</v>
      </c>
      <c r="G21" s="134"/>
    </row>
    <row r="22" spans="1:7" ht="15.75" thickBot="1">
      <c r="A22" s="121"/>
      <c r="B22" s="121"/>
      <c r="C22" s="122"/>
      <c r="D22" s="129"/>
      <c r="E22" s="130"/>
      <c r="F22" s="121" t="s">
        <v>7</v>
      </c>
      <c r="G22" s="135"/>
    </row>
    <row r="23" spans="1:7">
      <c r="A23" s="120">
        <v>3419</v>
      </c>
      <c r="B23" s="120">
        <v>5222</v>
      </c>
      <c r="C23" s="131" t="s">
        <v>30</v>
      </c>
      <c r="D23" s="132"/>
      <c r="E23" s="132"/>
      <c r="F23" s="133"/>
      <c r="G23" s="75"/>
    </row>
    <row r="24" spans="1:7">
      <c r="A24" s="123"/>
      <c r="B24" s="123"/>
      <c r="C24" s="79" t="s">
        <v>31</v>
      </c>
      <c r="D24" s="95"/>
      <c r="E24" s="78" t="s">
        <v>32</v>
      </c>
      <c r="F24" s="53">
        <v>10000</v>
      </c>
      <c r="G24" s="75"/>
    </row>
    <row r="25" spans="1:7">
      <c r="A25" s="123"/>
      <c r="B25" s="123"/>
      <c r="C25" s="79" t="s">
        <v>31</v>
      </c>
      <c r="D25" s="96"/>
      <c r="E25" s="76" t="s">
        <v>33</v>
      </c>
      <c r="F25" s="53">
        <v>24940</v>
      </c>
      <c r="G25" s="75"/>
    </row>
    <row r="26" spans="1:7">
      <c r="A26" s="123"/>
      <c r="B26" s="123"/>
      <c r="C26" s="79" t="s">
        <v>34</v>
      </c>
      <c r="D26" s="96"/>
      <c r="E26" s="76" t="s">
        <v>32</v>
      </c>
      <c r="F26" s="53">
        <v>27000</v>
      </c>
      <c r="G26" s="74"/>
    </row>
    <row r="27" spans="1:7">
      <c r="A27" s="123"/>
      <c r="B27" s="123"/>
      <c r="C27" s="79" t="s">
        <v>34</v>
      </c>
      <c r="D27" s="97"/>
      <c r="E27" s="77" t="s">
        <v>33</v>
      </c>
      <c r="F27" s="81">
        <v>25800</v>
      </c>
      <c r="G27" s="75"/>
    </row>
    <row r="28" spans="1:7">
      <c r="A28" s="123"/>
      <c r="B28" s="123"/>
      <c r="C28" s="80" t="s">
        <v>35</v>
      </c>
      <c r="D28" s="97"/>
      <c r="E28" s="77" t="s">
        <v>33</v>
      </c>
      <c r="F28" s="72">
        <v>6450</v>
      </c>
      <c r="G28" s="83"/>
    </row>
    <row r="29" spans="1:7">
      <c r="A29" s="123"/>
      <c r="B29" s="124"/>
      <c r="C29" s="91" t="s">
        <v>36</v>
      </c>
      <c r="D29" s="98"/>
      <c r="E29" s="92" t="s">
        <v>32</v>
      </c>
      <c r="F29" s="72">
        <v>28000</v>
      </c>
      <c r="G29" s="83"/>
    </row>
    <row r="30" spans="1:7">
      <c r="A30" s="123"/>
      <c r="B30" s="124"/>
      <c r="C30" s="91" t="s">
        <v>36</v>
      </c>
      <c r="D30" s="98"/>
      <c r="E30" s="94" t="s">
        <v>33</v>
      </c>
      <c r="F30" s="93">
        <v>120000</v>
      </c>
      <c r="G30" s="83"/>
    </row>
    <row r="31" spans="1:7">
      <c r="A31" s="123"/>
      <c r="B31" s="124"/>
      <c r="C31" s="91" t="s">
        <v>40</v>
      </c>
      <c r="D31" s="98"/>
      <c r="E31" s="92" t="s">
        <v>32</v>
      </c>
      <c r="F31" s="72">
        <v>8000</v>
      </c>
      <c r="G31" s="83"/>
    </row>
    <row r="32" spans="1:7">
      <c r="A32" s="123"/>
      <c r="B32" s="124"/>
      <c r="C32" s="91" t="s">
        <v>40</v>
      </c>
      <c r="D32" s="98"/>
      <c r="E32" s="92" t="s">
        <v>33</v>
      </c>
      <c r="F32" s="72">
        <v>78260</v>
      </c>
      <c r="G32" s="83"/>
    </row>
    <row r="33" spans="1:9">
      <c r="A33" s="123"/>
      <c r="B33" s="124"/>
      <c r="C33" s="91" t="s">
        <v>43</v>
      </c>
      <c r="D33" s="98"/>
      <c r="E33" s="92" t="s">
        <v>33</v>
      </c>
      <c r="F33" s="72">
        <v>5160</v>
      </c>
      <c r="G33" s="83"/>
    </row>
    <row r="34" spans="1:9" ht="15.75" thickBot="1">
      <c r="A34" s="121"/>
      <c r="B34" s="122"/>
      <c r="C34" s="117" t="s">
        <v>45</v>
      </c>
      <c r="D34" s="99"/>
      <c r="E34" s="82" t="s">
        <v>32</v>
      </c>
      <c r="F34" s="72">
        <v>20000</v>
      </c>
      <c r="G34" s="83"/>
    </row>
    <row r="35" spans="1:9">
      <c r="A35" s="120">
        <v>3421</v>
      </c>
      <c r="B35" s="120">
        <v>5222</v>
      </c>
      <c r="C35" s="131" t="s">
        <v>47</v>
      </c>
      <c r="D35" s="132"/>
      <c r="E35" s="132"/>
      <c r="F35" s="133"/>
      <c r="G35" s="83"/>
    </row>
    <row r="36" spans="1:9" ht="15.75" thickBot="1">
      <c r="A36" s="121"/>
      <c r="B36" s="122"/>
      <c r="C36" s="118" t="s">
        <v>44</v>
      </c>
      <c r="E36" s="100" t="s">
        <v>39</v>
      </c>
      <c r="F36" s="72">
        <v>22000</v>
      </c>
      <c r="G36" s="83"/>
    </row>
    <row r="37" spans="1:9">
      <c r="A37" s="120">
        <v>3429</v>
      </c>
      <c r="B37" s="120" t="s">
        <v>37</v>
      </c>
      <c r="C37" s="131" t="s">
        <v>46</v>
      </c>
      <c r="D37" s="132"/>
      <c r="E37" s="132"/>
      <c r="F37" s="133"/>
      <c r="G37" s="83"/>
    </row>
    <row r="38" spans="1:9">
      <c r="A38" s="123"/>
      <c r="B38" s="124"/>
      <c r="C38" s="91" t="s">
        <v>38</v>
      </c>
      <c r="D38" s="98"/>
      <c r="E38" s="94" t="s">
        <v>39</v>
      </c>
      <c r="F38" s="93">
        <v>50310</v>
      </c>
      <c r="G38" s="83"/>
    </row>
    <row r="39" spans="1:9">
      <c r="A39" s="123"/>
      <c r="B39" s="124"/>
      <c r="C39" s="91" t="s">
        <v>41</v>
      </c>
      <c r="D39" s="98"/>
      <c r="E39" s="92" t="s">
        <v>39</v>
      </c>
      <c r="F39" s="72">
        <v>33970</v>
      </c>
      <c r="G39" s="83"/>
    </row>
    <row r="40" spans="1:9">
      <c r="A40" s="123"/>
      <c r="B40" s="124"/>
      <c r="C40" s="91" t="s">
        <v>41</v>
      </c>
      <c r="D40" s="98"/>
      <c r="E40" s="94" t="s">
        <v>32</v>
      </c>
      <c r="F40" s="93">
        <v>25000</v>
      </c>
      <c r="G40" s="83"/>
    </row>
    <row r="41" spans="1:9" ht="15.75" thickBot="1">
      <c r="A41" s="121"/>
      <c r="B41" s="122"/>
      <c r="C41" s="117" t="s">
        <v>42</v>
      </c>
      <c r="D41" s="99"/>
      <c r="E41" s="82" t="s">
        <v>32</v>
      </c>
      <c r="F41" s="72">
        <v>15000</v>
      </c>
      <c r="G41" s="83"/>
    </row>
    <row r="42" spans="1:9" ht="16.5" thickBot="1">
      <c r="A42" s="44" t="s">
        <v>8</v>
      </c>
      <c r="B42" s="48"/>
      <c r="C42" s="49"/>
      <c r="D42" s="50"/>
      <c r="E42" s="50"/>
      <c r="F42" s="51">
        <f>SUM(F23:F41)</f>
        <v>499890</v>
      </c>
      <c r="G42" s="47"/>
    </row>
    <row r="43" spans="1:9" ht="15.75">
      <c r="C43" s="11"/>
      <c r="D43" s="11"/>
      <c r="E43" s="11"/>
      <c r="F43" s="46"/>
    </row>
    <row r="44" spans="1:9" ht="15.75">
      <c r="A44" s="45"/>
      <c r="F44" s="46"/>
    </row>
    <row r="45" spans="1:9" ht="15.75">
      <c r="A45" s="45" t="s">
        <v>9</v>
      </c>
      <c r="C45" s="22" t="s">
        <v>23</v>
      </c>
      <c r="F45" s="46"/>
    </row>
    <row r="46" spans="1:9">
      <c r="C46" s="22">
        <v>46097</v>
      </c>
      <c r="E46" s="11"/>
    </row>
    <row r="47" spans="1:9">
      <c r="A47" t="s">
        <v>10</v>
      </c>
      <c r="C47" s="21" t="s">
        <v>53</v>
      </c>
    </row>
    <row r="48" spans="1:9" ht="15.75" thickBot="1">
      <c r="C48" s="21"/>
      <c r="I48" s="26"/>
    </row>
    <row r="49" spans="1:6" ht="15.75" thickBot="1">
      <c r="C49" s="11"/>
      <c r="D49" s="103" t="s">
        <v>48</v>
      </c>
      <c r="E49" s="11"/>
    </row>
    <row r="50" spans="1:6">
      <c r="A50" s="104" t="s">
        <v>11</v>
      </c>
      <c r="B50" s="105"/>
      <c r="C50" s="106">
        <v>76139000</v>
      </c>
      <c r="D50" s="42"/>
      <c r="E50" s="107">
        <f>SUM(C50:D50)</f>
        <v>76139000</v>
      </c>
    </row>
    <row r="51" spans="1:6">
      <c r="A51" s="108" t="s">
        <v>12</v>
      </c>
      <c r="B51" s="12"/>
      <c r="C51" s="13">
        <v>-830000</v>
      </c>
      <c r="D51" s="37"/>
      <c r="E51" s="109">
        <f>SUM(C51:D51)</f>
        <v>-830000</v>
      </c>
    </row>
    <row r="52" spans="1:6" ht="15.75" thickBot="1">
      <c r="A52" s="110" t="s">
        <v>13</v>
      </c>
      <c r="B52" s="24"/>
      <c r="C52" s="25">
        <f>SUM(C49:C51)</f>
        <v>75309000</v>
      </c>
      <c r="D52" s="38">
        <f>SUM(D50:D51)</f>
        <v>0</v>
      </c>
      <c r="E52" s="111">
        <f>SUM(E50:E51)</f>
        <v>75309000</v>
      </c>
    </row>
    <row r="53" spans="1:6" ht="15.75" thickBot="1">
      <c r="A53" s="14" t="s">
        <v>17</v>
      </c>
      <c r="B53" s="23"/>
      <c r="C53" s="34">
        <v>30060000</v>
      </c>
      <c r="D53" s="39">
        <f ca="1">SUM(D50:D53)</f>
        <v>0</v>
      </c>
      <c r="E53" s="112">
        <f ca="1">SUM(C53:D53)</f>
        <v>30060000</v>
      </c>
      <c r="F53" s="26"/>
    </row>
    <row r="54" spans="1:6" ht="15.75" customHeight="1" thickBot="1">
      <c r="C54" s="20"/>
      <c r="D54" s="73"/>
      <c r="E54" s="26"/>
    </row>
    <row r="55" spans="1:6" ht="15.75" customHeight="1">
      <c r="A55" s="113" t="s">
        <v>25</v>
      </c>
      <c r="B55" s="105"/>
      <c r="C55" s="106">
        <v>101351000</v>
      </c>
      <c r="D55" s="42">
        <v>500000</v>
      </c>
      <c r="E55" s="90">
        <f>SUM(C55:D55)</f>
        <v>101851000</v>
      </c>
    </row>
    <row r="56" spans="1:6" ht="15.75" customHeight="1">
      <c r="A56" s="114" t="s">
        <v>14</v>
      </c>
      <c r="B56" s="12"/>
      <c r="C56" s="19">
        <v>-830000</v>
      </c>
      <c r="D56" s="40"/>
      <c r="E56" s="115">
        <f>SUM(C56:D56)</f>
        <v>-830000</v>
      </c>
    </row>
    <row r="57" spans="1:6" ht="15.75" thickBot="1">
      <c r="A57" s="114" t="s">
        <v>24</v>
      </c>
      <c r="B57" s="12"/>
      <c r="C57" s="19">
        <v>4848000</v>
      </c>
      <c r="D57" s="116">
        <v>-500000</v>
      </c>
      <c r="E57" s="115">
        <f>SUM(C57:D57)</f>
        <v>4348000</v>
      </c>
    </row>
    <row r="58" spans="1:6" ht="15.75" customHeight="1" thickBot="1">
      <c r="A58" s="14" t="s">
        <v>15</v>
      </c>
      <c r="B58" s="15"/>
      <c r="C58" s="35">
        <f>SUM(C55:C57)</f>
        <v>105369000</v>
      </c>
      <c r="D58" s="41">
        <f>SUM(D55:D57)</f>
        <v>0</v>
      </c>
      <c r="E58" s="36">
        <f>SUM(E55:E57)</f>
        <v>105369000</v>
      </c>
    </row>
    <row r="59" spans="1:6" ht="15.75" customHeight="1">
      <c r="C59" s="16"/>
    </row>
    <row r="60" spans="1:6" ht="15.75" thickBot="1"/>
    <row r="61" spans="1:6">
      <c r="A61" s="17" t="s">
        <v>26</v>
      </c>
      <c r="B61" s="17"/>
      <c r="C61" s="17"/>
      <c r="E61" s="89">
        <v>3419</v>
      </c>
      <c r="F61" s="90">
        <f>SUM(F24:F34)</f>
        <v>353610</v>
      </c>
    </row>
    <row r="62" spans="1:6" ht="15.75" customHeight="1">
      <c r="A62" s="17" t="s">
        <v>16</v>
      </c>
      <c r="B62" s="18">
        <v>46092</v>
      </c>
      <c r="C62" s="17"/>
      <c r="D62" s="102"/>
      <c r="E62" s="101">
        <v>3421</v>
      </c>
      <c r="F62" s="119">
        <f>SUM(F36)</f>
        <v>22000</v>
      </c>
    </row>
    <row r="63" spans="1:6" ht="15.75" thickBot="1">
      <c r="E63" s="86">
        <v>3429</v>
      </c>
      <c r="F63" s="84">
        <f>SUM(F38:F41)</f>
        <v>124280</v>
      </c>
    </row>
    <row r="64" spans="1:6" ht="15.75" thickBot="1">
      <c r="A64" s="33" t="s">
        <v>20</v>
      </c>
      <c r="C64" s="26">
        <f ca="1">SUM(E52,E53)</f>
        <v>105369000</v>
      </c>
      <c r="E64" s="87" t="s">
        <v>8</v>
      </c>
      <c r="F64" s="85">
        <f>SUM(F61:F63)</f>
        <v>499890</v>
      </c>
    </row>
    <row r="65" spans="1:9" ht="15.75" thickBot="1">
      <c r="A65" s="33" t="s">
        <v>21</v>
      </c>
      <c r="C65" s="26">
        <f>SUM(E58)</f>
        <v>105369000</v>
      </c>
    </row>
    <row r="66" spans="1:9">
      <c r="E66" s="89" t="s">
        <v>49</v>
      </c>
      <c r="F66" s="90">
        <f>SUM(F25,F27,F28,F30,F32,F33,F36,F38,F39)</f>
        <v>366890</v>
      </c>
    </row>
    <row r="67" spans="1:9" ht="15.75" thickBot="1">
      <c r="E67" s="86" t="s">
        <v>50</v>
      </c>
      <c r="F67" s="84">
        <f>SUM(F24,F26,F29,F31,F34,F40,F41)</f>
        <v>133000</v>
      </c>
      <c r="I67" s="26"/>
    </row>
    <row r="68" spans="1:9" ht="15.75" thickBot="1">
      <c r="E68" s="88" t="s">
        <v>8</v>
      </c>
      <c r="F68" s="85">
        <f>SUM(F66:F67)</f>
        <v>499890</v>
      </c>
    </row>
  </sheetData>
  <sortState xmlns:xlrd2="http://schemas.microsoft.com/office/spreadsheetml/2017/richdata2" ref="A23:G27">
    <sortCondition ref="A23:A27"/>
  </sortState>
  <mergeCells count="18">
    <mergeCell ref="G21:G22"/>
    <mergeCell ref="A21:A22"/>
    <mergeCell ref="B21:B22"/>
    <mergeCell ref="C21:E22"/>
    <mergeCell ref="F21:F22"/>
    <mergeCell ref="A35:A36"/>
    <mergeCell ref="B35:B36"/>
    <mergeCell ref="A37:A41"/>
    <mergeCell ref="B37:B41"/>
    <mergeCell ref="F10:F11"/>
    <mergeCell ref="A10:A11"/>
    <mergeCell ref="B10:B11"/>
    <mergeCell ref="C10:E11"/>
    <mergeCell ref="C23:F23"/>
    <mergeCell ref="C35:F35"/>
    <mergeCell ref="C37:F37"/>
    <mergeCell ref="A23:A34"/>
    <mergeCell ref="B23:B34"/>
  </mergeCells>
  <pageMargins left="0.25" right="0.25" top="0.75" bottom="0.75" header="0.3" footer="0.3"/>
  <pageSetup paperSize="9" orientation="portrait" r:id="rId1"/>
  <ignoredErrors>
    <ignoredError sqref="D52:E5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Kučerová Michaela</cp:lastModifiedBy>
  <cp:lastPrinted>2026-03-19T13:30:28Z</cp:lastPrinted>
  <dcterms:created xsi:type="dcterms:W3CDTF">2008-02-06T15:23:18Z</dcterms:created>
  <dcterms:modified xsi:type="dcterms:W3CDTF">2026-03-27T12:57:39Z</dcterms:modified>
</cp:coreProperties>
</file>