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AC8FB059-EFAB-4919-B331-2EC1098E8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List1!$C$21:$F$36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C45" i="1" l="1"/>
  <c r="F55" i="1"/>
  <c r="F54" i="1"/>
  <c r="F57" i="1" s="1"/>
  <c r="E49" i="1" l="1"/>
  <c r="F36" i="1" l="1"/>
  <c r="D51" i="1" l="1"/>
  <c r="F14" i="1" l="1"/>
  <c r="C51" i="1" l="1"/>
  <c r="E44" i="1"/>
  <c r="E50" i="1"/>
  <c r="E46" i="1"/>
  <c r="E43" i="1" l="1"/>
  <c r="E45" i="1" s="1"/>
  <c r="C57" i="1" s="1"/>
  <c r="E48" i="1"/>
  <c r="E51" i="1" l="1"/>
  <c r="C58" i="1"/>
  <c r="D45" i="1"/>
</calcChain>
</file>

<file path=xl/sharedStrings.xml><?xml version="1.0" encoding="utf-8"?>
<sst xmlns="http://schemas.openxmlformats.org/spreadsheetml/2006/main" count="73" uniqueCount="50">
  <si>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</si>
  <si>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</si>
  <si>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</si>
  <si>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</si>
  <si>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</si>
  <si>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</si>
  <si>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</si>
  <si>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</si>
  <si>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</si>
  <si>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</si>
  <si>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</si>
  <si>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</si>
  <si>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</si>
  <si>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</si>
  <si>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</si>
  <si>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</si>
  <si>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</si>
  <si>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</si>
  <si>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</si>
  <si>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</si>
  <si>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</si>
  <si>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</si>
  <si>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</si>
  <si>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</si>
  <si>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</si>
  <si>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Rozpočtová rezerva - na granty</t>
  </si>
  <si>
    <t>zvyšují se výdaje rozpočtu</t>
  </si>
  <si>
    <t>5XXX</t>
  </si>
  <si>
    <t>* FK Stará Bělá, z. s.</t>
  </si>
  <si>
    <t>(TVC)</t>
  </si>
  <si>
    <t>(JAK)</t>
  </si>
  <si>
    <t>* TJ Sokol Stará Bělá z. s.</t>
  </si>
  <si>
    <t>* AVZO Stará Bělá, p. s.</t>
  </si>
  <si>
    <t>Ostatní zájmová činnost a rekreace  - neinvestiční dotace (granty)</t>
  </si>
  <si>
    <t>* Orel Jednota Stará Bělá</t>
  </si>
  <si>
    <t>Zvýšení v Kč</t>
  </si>
  <si>
    <t>Snížení v Kč</t>
  </si>
  <si>
    <t>Výdaje celkem bez rezervy</t>
  </si>
  <si>
    <t>Rozpočtová rezerva</t>
  </si>
  <si>
    <t>Ostatní sportovní činnost - neinvestiční dotace (granty)</t>
  </si>
  <si>
    <t>* Junák - Český skaut, středisko Stará Bělá</t>
  </si>
  <si>
    <t>* Jezdecký klub Baník Ostrava</t>
  </si>
  <si>
    <t>Zastupitelstvo Mob Stará Bělá</t>
  </si>
  <si>
    <t>*  Spolek Taneční klub Trend</t>
  </si>
  <si>
    <t>* Spolek Taneční klub Trend</t>
  </si>
  <si>
    <t>RO 5 - 2024</t>
  </si>
  <si>
    <t>* TAJV, z. s.</t>
  </si>
  <si>
    <t>TVC</t>
  </si>
  <si>
    <t>JAK</t>
  </si>
  <si>
    <t>0082/ZMOb-SB/2226/7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</si>
</sst>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8" fillId="0" borderId="9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32" fillId="0" borderId="18" xfId="0" applyNumberFormat="1" applyFont="1" applyBorder="1" applyAlignment="1">
      <alignment horizontal="right"/>
    </xf>
    <xf numFmtId="0" fontId="26" fillId="4" borderId="2" xfId="0" applyFont="1" applyFill="1" applyBorder="1" applyAlignment="1">
      <alignment horizontal="left"/>
    </xf>
    <xf numFmtId="0" fontId="0" fillId="4" borderId="3" xfId="0" applyFill="1" applyBorder="1"/>
    <xf numFmtId="3" fontId="8" fillId="4" borderId="1" xfId="0" applyNumberFormat="1" applyFont="1" applyFill="1" applyBorder="1" applyAlignment="1">
      <alignment horizontal="right"/>
    </xf>
    <xf numFmtId="3" fontId="0" fillId="0" borderId="28" xfId="0" applyNumberFormat="1" applyBorder="1"/>
    <xf numFmtId="3" fontId="0" fillId="0" borderId="30" xfId="0" applyNumberFormat="1" applyBorder="1"/>
    <xf numFmtId="3" fontId="0" fillId="0" borderId="36" xfId="0" applyNumberFormat="1" applyBorder="1"/>
    <xf numFmtId="0" fontId="28" fillId="0" borderId="38" xfId="0" applyFont="1" applyBorder="1"/>
    <xf numFmtId="3" fontId="28" fillId="0" borderId="39" xfId="0" applyNumberFormat="1" applyFont="1" applyBorder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40" xfId="0" applyNumberFormat="1" applyFont="1" applyBorder="1"/>
    <xf numFmtId="0" fontId="9" fillId="0" borderId="41" xfId="0" applyFont="1" applyBorder="1"/>
    <xf numFmtId="3" fontId="6" fillId="0" borderId="40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40" xfId="0" applyNumberFormat="1" applyBorder="1"/>
    <xf numFmtId="0" fontId="28" fillId="0" borderId="20" xfId="0" applyFont="1" applyBorder="1"/>
    <xf numFmtId="0" fontId="28" fillId="0" borderId="41" xfId="0" applyFont="1" applyBorder="1"/>
    <xf numFmtId="0" fontId="28" fillId="0" borderId="2" xfId="0" applyFont="1" applyBorder="1"/>
    <xf numFmtId="0" fontId="28" fillId="0" borderId="42" xfId="0" applyFont="1" applyBorder="1"/>
    <xf numFmtId="3" fontId="0" fillId="0" borderId="43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44" xfId="0" applyNumberFormat="1" applyFont="1" applyBorder="1"/>
    <xf numFmtId="3" fontId="16" fillId="0" borderId="44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40" xfId="0" applyBorder="1"/>
    <xf numFmtId="0" fontId="9" fillId="0" borderId="40" xfId="0" applyFont="1" applyBorder="1"/>
    <xf numFmtId="3" fontId="15" fillId="0" borderId="44" xfId="0" applyNumberFormat="1" applyFont="1" applyBorder="1" applyAlignment="1">
      <alignment shrinkToFit="1"/>
    </xf>
    <xf numFmtId="3" fontId="15" fillId="0" borderId="45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43" xfId="0" applyBorder="1"/>
    <xf numFmtId="0" fontId="9" fillId="0" borderId="12" xfId="0" applyFont="1" applyBorder="1"/>
    <xf numFmtId="3" fontId="33" fillId="0" borderId="37" xfId="0" applyNumberFormat="1" applyFont="1" applyBorder="1"/>
    <xf numFmtId="0" fontId="29" fillId="5" borderId="26" xfId="0" applyFont="1" applyFill="1" applyBorder="1" applyAlignment="1">
      <alignment horizontal="left"/>
    </xf>
    <xf numFmtId="0" fontId="0" fillId="5" borderId="27" xfId="0" applyFill="1" applyBorder="1"/>
    <xf numFmtId="0" fontId="30" fillId="5" borderId="27" xfId="0" applyFont="1" applyFill="1" applyBorder="1" applyAlignment="1">
      <alignment horizontal="center"/>
    </xf>
    <xf numFmtId="3" fontId="8" fillId="5" borderId="28" xfId="0" applyNumberFormat="1" applyFont="1" applyFill="1" applyBorder="1" applyAlignment="1">
      <alignment horizontal="right"/>
    </xf>
    <xf numFmtId="0" fontId="29" fillId="5" borderId="46" xfId="0" applyFont="1" applyFill="1" applyBorder="1" applyAlignment="1">
      <alignment horizontal="left"/>
    </xf>
    <xf numFmtId="0" fontId="30" fillId="5" borderId="47" xfId="0" applyFont="1" applyFill="1" applyBorder="1" applyAlignment="1">
      <alignment horizontal="center"/>
    </xf>
    <xf numFmtId="3" fontId="8" fillId="5" borderId="48" xfId="0" applyNumberFormat="1" applyFont="1" applyFill="1" applyBorder="1" applyAlignment="1">
      <alignment horizontal="right"/>
    </xf>
    <xf numFmtId="0" fontId="0" fillId="5" borderId="25" xfId="0" applyFill="1" applyBorder="1"/>
    <xf numFmtId="0" fontId="30" fillId="5" borderId="25" xfId="0" applyFont="1" applyFill="1" applyBorder="1" applyAlignment="1">
      <alignment horizontal="center"/>
    </xf>
    <xf numFmtId="3" fontId="8" fillId="5" borderId="30" xfId="0" applyNumberFormat="1" applyFont="1" applyFill="1" applyBorder="1" applyAlignment="1">
      <alignment horizontal="right"/>
    </xf>
    <xf numFmtId="0" fontId="0" fillId="5" borderId="34" xfId="0" applyFill="1" applyBorder="1"/>
    <xf numFmtId="0" fontId="30" fillId="5" borderId="34" xfId="0" applyFont="1" applyFill="1" applyBorder="1" applyAlignment="1">
      <alignment horizontal="center"/>
    </xf>
    <xf numFmtId="3" fontId="8" fillId="5" borderId="36" xfId="0" applyNumberFormat="1" applyFont="1" applyFill="1" applyBorder="1" applyAlignment="1">
      <alignment horizontal="right"/>
    </xf>
    <xf numFmtId="0" fontId="29" fillId="5" borderId="31" xfId="0" applyFont="1" applyFill="1" applyBorder="1" applyAlignment="1">
      <alignment horizontal="left"/>
    </xf>
    <xf numFmtId="0" fontId="0" fillId="5" borderId="32" xfId="0" applyFill="1" applyBorder="1"/>
    <xf numFmtId="0" fontId="30" fillId="5" borderId="32" xfId="0" applyFont="1" applyFill="1" applyBorder="1" applyAlignment="1">
      <alignment horizontal="center"/>
    </xf>
    <xf numFmtId="3" fontId="8" fillId="5" borderId="33" xfId="0" applyNumberFormat="1" applyFont="1" applyFill="1" applyBorder="1" applyAlignment="1">
      <alignment horizontal="right"/>
    </xf>
    <xf numFmtId="0" fontId="26" fillId="5" borderId="2" xfId="0" applyFont="1" applyFill="1" applyBorder="1" applyAlignment="1">
      <alignment horizontal="left"/>
    </xf>
    <xf numFmtId="0" fontId="0" fillId="5" borderId="3" xfId="0" applyFill="1" applyBorder="1"/>
    <xf numFmtId="3" fontId="8" fillId="5" borderId="1" xfId="0" applyNumberFormat="1" applyFont="1" applyFill="1" applyBorder="1" applyAlignment="1">
      <alignment horizontal="right"/>
    </xf>
    <xf numFmtId="0" fontId="31" fillId="5" borderId="29" xfId="0" applyFont="1" applyFill="1" applyBorder="1" applyAlignment="1">
      <alignment horizontal="left"/>
    </xf>
    <xf numFmtId="0" fontId="30" fillId="5" borderId="25" xfId="0" applyFont="1" applyFill="1" applyBorder="1"/>
    <xf numFmtId="0" fontId="30" fillId="5" borderId="30" xfId="0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right"/>
    </xf>
    <xf numFmtId="3" fontId="32" fillId="0" borderId="9" xfId="0" applyNumberFormat="1" applyFont="1" applyBorder="1" applyAlignment="1">
      <alignment horizontal="right"/>
    </xf>
    <xf numFmtId="0" fontId="0" fillId="5" borderId="47" xfId="0" applyFill="1" applyBorder="1"/>
    <xf numFmtId="0" fontId="6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29" zoomScaleNormal="100" workbookViewId="0">
      <selection activeCell="O42" sqref="O42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9" t="s">
        <v>0</v>
      </c>
      <c r="B1" s="30"/>
      <c r="C1" s="30"/>
      <c r="D1" s="30"/>
      <c r="E1" s="30"/>
      <c r="F1" s="30"/>
    </row>
    <row r="2" spans="1:7" ht="15.75">
      <c r="B2" s="1"/>
    </row>
    <row r="3" spans="1:7" ht="30.75">
      <c r="A3" s="31" t="s">
        <v>19</v>
      </c>
      <c r="B3" s="2"/>
      <c r="C3" s="2"/>
      <c r="D3" s="53">
        <v>5</v>
      </c>
      <c r="E3" s="33" t="s">
        <v>20</v>
      </c>
      <c r="F3" s="34">
        <v>2024</v>
      </c>
    </row>
    <row r="4" spans="1:7" ht="22.5">
      <c r="A4" s="5"/>
      <c r="B4" s="2"/>
      <c r="C4" s="2"/>
      <c r="D4" s="3"/>
      <c r="E4" s="4"/>
    </row>
    <row r="5" spans="1:7">
      <c r="A5" s="35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32" t="s">
        <v>24</v>
      </c>
    </row>
    <row r="10" spans="1:7">
      <c r="A10" s="124" t="s">
        <v>4</v>
      </c>
      <c r="B10" s="124" t="s">
        <v>5</v>
      </c>
      <c r="C10" s="132" t="s">
        <v>6</v>
      </c>
      <c r="D10" s="133"/>
      <c r="E10" s="134"/>
      <c r="F10" s="124" t="s">
        <v>36</v>
      </c>
      <c r="G10" s="8"/>
    </row>
    <row r="11" spans="1:7" ht="15.75" thickBot="1">
      <c r="A11" s="126"/>
      <c r="B11" s="126"/>
      <c r="C11" s="128"/>
      <c r="D11" s="135"/>
      <c r="E11" s="136"/>
      <c r="F11" s="126" t="s">
        <v>7</v>
      </c>
      <c r="G11" s="8"/>
    </row>
    <row r="12" spans="1:7" ht="15.75">
      <c r="A12" s="37">
        <v>6409</v>
      </c>
      <c r="B12" s="38">
        <v>5909</v>
      </c>
      <c r="C12" s="52" t="s">
        <v>25</v>
      </c>
      <c r="D12" s="38"/>
      <c r="E12" s="39"/>
      <c r="F12" s="58">
        <v>-500000</v>
      </c>
      <c r="G12" s="8"/>
    </row>
    <row r="13" spans="1:7" ht="18" thickBot="1">
      <c r="A13" s="40"/>
      <c r="B13" s="41"/>
      <c r="C13" s="57"/>
      <c r="D13" s="42"/>
      <c r="E13" s="43"/>
      <c r="F13" s="51"/>
      <c r="G13" s="8"/>
    </row>
    <row r="14" spans="1:7" ht="16.5" thickBot="1">
      <c r="A14" s="54" t="s">
        <v>8</v>
      </c>
      <c r="B14" s="9"/>
      <c r="C14" s="10"/>
      <c r="D14" s="11"/>
      <c r="E14" s="12"/>
      <c r="F14" s="122">
        <f>SUM(F12:F13)</f>
        <v>-500000</v>
      </c>
    </row>
    <row r="15" spans="1:7">
      <c r="A15" s="14"/>
      <c r="F15" s="15"/>
    </row>
    <row r="16" spans="1:7">
      <c r="A16" s="7" t="s">
        <v>23</v>
      </c>
      <c r="C16" s="16"/>
    </row>
    <row r="17" spans="1:9">
      <c r="A17" s="7"/>
      <c r="C17" s="16"/>
    </row>
    <row r="18" spans="1:9" ht="15.75" thickBot="1">
      <c r="A18" s="32" t="s">
        <v>26</v>
      </c>
      <c r="C18" s="16"/>
    </row>
    <row r="19" spans="1:9">
      <c r="A19" s="124" t="s">
        <v>4</v>
      </c>
      <c r="B19" s="124" t="s">
        <v>5</v>
      </c>
      <c r="C19" s="132" t="s">
        <v>6</v>
      </c>
      <c r="D19" s="133"/>
      <c r="E19" s="134"/>
      <c r="F19" s="124" t="s">
        <v>35</v>
      </c>
    </row>
    <row r="20" spans="1:9" ht="15.75" thickBot="1">
      <c r="A20" s="126"/>
      <c r="B20" s="126"/>
      <c r="C20" s="128"/>
      <c r="D20" s="135"/>
      <c r="E20" s="136"/>
      <c r="F20" s="126" t="s">
        <v>7</v>
      </c>
    </row>
    <row r="21" spans="1:9" ht="16.5" thickBot="1">
      <c r="A21" s="124">
        <v>3419</v>
      </c>
      <c r="B21" s="124" t="s">
        <v>27</v>
      </c>
      <c r="C21" s="59" t="s">
        <v>39</v>
      </c>
      <c r="D21" s="60"/>
      <c r="E21" s="60"/>
      <c r="F21" s="61"/>
    </row>
    <row r="22" spans="1:9" ht="15.75">
      <c r="A22" s="125"/>
      <c r="B22" s="127"/>
      <c r="C22" s="98" t="s">
        <v>32</v>
      </c>
      <c r="D22" s="99"/>
      <c r="E22" s="100" t="s">
        <v>29</v>
      </c>
      <c r="F22" s="101">
        <v>7000</v>
      </c>
    </row>
    <row r="23" spans="1:9" ht="15.75">
      <c r="A23" s="125"/>
      <c r="B23" s="127"/>
      <c r="C23" s="102" t="s">
        <v>46</v>
      </c>
      <c r="D23" s="123"/>
      <c r="E23" s="103" t="s">
        <v>30</v>
      </c>
      <c r="F23" s="104">
        <v>21000</v>
      </c>
    </row>
    <row r="24" spans="1:9" ht="15.75">
      <c r="A24" s="125"/>
      <c r="B24" s="127"/>
      <c r="C24" s="102" t="s">
        <v>28</v>
      </c>
      <c r="D24" s="105"/>
      <c r="E24" s="106" t="s">
        <v>30</v>
      </c>
      <c r="F24" s="107">
        <v>25000</v>
      </c>
    </row>
    <row r="25" spans="1:9" ht="15.75">
      <c r="A25" s="125"/>
      <c r="B25" s="127"/>
      <c r="C25" s="102" t="s">
        <v>28</v>
      </c>
      <c r="D25" s="105"/>
      <c r="E25" s="106" t="s">
        <v>29</v>
      </c>
      <c r="F25" s="107">
        <v>86000</v>
      </c>
    </row>
    <row r="26" spans="1:9" ht="15.75">
      <c r="A26" s="125"/>
      <c r="B26" s="127"/>
      <c r="C26" s="102" t="s">
        <v>41</v>
      </c>
      <c r="D26" s="105"/>
      <c r="E26" s="106" t="s">
        <v>29</v>
      </c>
      <c r="F26" s="107">
        <v>27000</v>
      </c>
    </row>
    <row r="27" spans="1:9" ht="15.75">
      <c r="A27" s="125"/>
      <c r="B27" s="127"/>
      <c r="C27" s="102" t="s">
        <v>41</v>
      </c>
      <c r="D27" s="105"/>
      <c r="E27" s="106" t="s">
        <v>30</v>
      </c>
      <c r="F27" s="107">
        <v>32000</v>
      </c>
    </row>
    <row r="28" spans="1:9" ht="15.75">
      <c r="A28" s="125"/>
      <c r="B28" s="127"/>
      <c r="C28" s="102" t="s">
        <v>34</v>
      </c>
      <c r="D28" s="105"/>
      <c r="E28" s="106" t="s">
        <v>29</v>
      </c>
      <c r="F28" s="107">
        <v>19000</v>
      </c>
    </row>
    <row r="29" spans="1:9" ht="15.75">
      <c r="A29" s="125"/>
      <c r="B29" s="127"/>
      <c r="C29" s="102" t="s">
        <v>34</v>
      </c>
      <c r="D29" s="105"/>
      <c r="E29" s="106" t="s">
        <v>30</v>
      </c>
      <c r="F29" s="107">
        <v>27000</v>
      </c>
    </row>
    <row r="30" spans="1:9" ht="15.75">
      <c r="A30" s="125"/>
      <c r="B30" s="127"/>
      <c r="C30" s="102" t="s">
        <v>31</v>
      </c>
      <c r="D30" s="108"/>
      <c r="E30" s="109" t="s">
        <v>29</v>
      </c>
      <c r="F30" s="110">
        <v>100000</v>
      </c>
    </row>
    <row r="31" spans="1:9" ht="16.5" thickBot="1">
      <c r="A31" s="126"/>
      <c r="B31" s="128"/>
      <c r="C31" s="111" t="s">
        <v>31</v>
      </c>
      <c r="D31" s="112"/>
      <c r="E31" s="113" t="s">
        <v>30</v>
      </c>
      <c r="F31" s="114">
        <v>29000</v>
      </c>
      <c r="H31" s="28"/>
      <c r="I31" s="28"/>
    </row>
    <row r="32" spans="1:9" ht="15.75">
      <c r="A32" s="129">
        <v>3429</v>
      </c>
      <c r="B32" s="129" t="s">
        <v>27</v>
      </c>
      <c r="C32" s="115" t="s">
        <v>33</v>
      </c>
      <c r="D32" s="116"/>
      <c r="E32" s="116"/>
      <c r="F32" s="117"/>
    </row>
    <row r="33" spans="1:8" ht="15.75">
      <c r="A33" s="130"/>
      <c r="B33" s="131"/>
      <c r="C33" s="118" t="s">
        <v>43</v>
      </c>
      <c r="D33" s="119"/>
      <c r="E33" s="120" t="s">
        <v>29</v>
      </c>
      <c r="F33" s="121">
        <v>38000</v>
      </c>
    </row>
    <row r="34" spans="1:8" ht="15.75">
      <c r="A34" s="130"/>
      <c r="B34" s="131"/>
      <c r="C34" s="118" t="s">
        <v>44</v>
      </c>
      <c r="D34" s="119"/>
      <c r="E34" s="120" t="s">
        <v>30</v>
      </c>
      <c r="F34" s="121">
        <v>35000</v>
      </c>
    </row>
    <row r="35" spans="1:8" ht="16.5" thickBot="1">
      <c r="A35" s="130"/>
      <c r="B35" s="131"/>
      <c r="C35" s="118" t="s">
        <v>40</v>
      </c>
      <c r="D35" s="119"/>
      <c r="E35" s="120" t="s">
        <v>29</v>
      </c>
      <c r="F35" s="121">
        <v>54000</v>
      </c>
      <c r="H35" s="28"/>
    </row>
    <row r="36" spans="1:8" ht="16.5" thickBot="1">
      <c r="A36" s="54" t="s">
        <v>8</v>
      </c>
      <c r="B36" s="17"/>
      <c r="C36" s="18"/>
      <c r="D36" s="19"/>
      <c r="E36" s="19"/>
      <c r="F36" s="13">
        <f>SUM(F22:F35)</f>
        <v>500000</v>
      </c>
    </row>
    <row r="37" spans="1:8" ht="15.75">
      <c r="A37" s="55"/>
      <c r="F37" s="56"/>
    </row>
    <row r="38" spans="1:8" ht="15.75">
      <c r="A38" s="55" t="s">
        <v>9</v>
      </c>
      <c r="C38" s="27" t="s">
        <v>42</v>
      </c>
      <c r="F38" s="56"/>
    </row>
    <row r="39" spans="1:8">
      <c r="C39" s="27">
        <v>45371</v>
      </c>
      <c r="E39" s="20"/>
    </row>
    <row r="40" spans="1:8">
      <c r="A40" t="s">
        <v>10</v>
      </c>
      <c r="C40" s="26" t="s">
        <v>49</v>
      </c>
    </row>
    <row r="41" spans="1:8" ht="15.75" thickBot="1">
      <c r="C41" s="26"/>
    </row>
    <row r="42" spans="1:8" ht="15.75" thickBot="1">
      <c r="C42" s="20"/>
      <c r="D42" s="71" t="s">
        <v>45</v>
      </c>
      <c r="E42" s="20"/>
    </row>
    <row r="43" spans="1:8">
      <c r="A43" s="80" t="s">
        <v>11</v>
      </c>
      <c r="B43" s="89"/>
      <c r="C43" s="85">
        <v>87971000</v>
      </c>
      <c r="D43" s="50"/>
      <c r="E43" s="72">
        <f>SUM(C43:D43)</f>
        <v>87971000</v>
      </c>
    </row>
    <row r="44" spans="1:8">
      <c r="A44" s="73" t="s">
        <v>12</v>
      </c>
      <c r="B44" s="90"/>
      <c r="C44" s="86">
        <v>-750000</v>
      </c>
      <c r="D44" s="45"/>
      <c r="E44" s="74">
        <f>SUM(C44:D44)</f>
        <v>-750000</v>
      </c>
    </row>
    <row r="45" spans="1:8">
      <c r="A45" s="75" t="s">
        <v>13</v>
      </c>
      <c r="B45" s="91"/>
      <c r="C45" s="87">
        <f>SUM(C42:C44)</f>
        <v>87221000</v>
      </c>
      <c r="D45" s="46">
        <f>SUM(D43:D44)</f>
        <v>0</v>
      </c>
      <c r="E45" s="76">
        <f>SUM(E42:E44)</f>
        <v>87221000</v>
      </c>
    </row>
    <row r="46" spans="1:8">
      <c r="A46" s="21" t="s">
        <v>18</v>
      </c>
      <c r="B46" s="12"/>
      <c r="C46" s="88">
        <v>22060000</v>
      </c>
      <c r="D46" s="47">
        <v>0</v>
      </c>
      <c r="E46" s="77">
        <f>SUM(C46:D46)</f>
        <v>22060000</v>
      </c>
      <c r="F46" s="28"/>
    </row>
    <row r="47" spans="1:8" ht="15.75" customHeight="1" thickBot="1">
      <c r="C47" s="25"/>
      <c r="D47" s="48"/>
      <c r="E47" s="28"/>
    </row>
    <row r="48" spans="1:8" ht="15.75" customHeight="1">
      <c r="A48" s="82" t="s">
        <v>37</v>
      </c>
      <c r="B48" s="89"/>
      <c r="C48" s="85">
        <v>99156000</v>
      </c>
      <c r="D48" s="50">
        <v>500000</v>
      </c>
      <c r="E48" s="78">
        <f>SUM(C48:D48)</f>
        <v>99656000</v>
      </c>
    </row>
    <row r="49" spans="1:6" ht="15.75" customHeight="1">
      <c r="A49" s="81" t="s">
        <v>14</v>
      </c>
      <c r="B49" s="90"/>
      <c r="C49" s="92">
        <v>-750000</v>
      </c>
      <c r="D49" s="70"/>
      <c r="E49" s="79">
        <f>SUM(C49:D49)</f>
        <v>-750000</v>
      </c>
    </row>
    <row r="50" spans="1:6" ht="15.75" thickBot="1">
      <c r="A50" s="83" t="s">
        <v>38</v>
      </c>
      <c r="B50" s="95"/>
      <c r="C50" s="93">
        <v>10875000</v>
      </c>
      <c r="D50" s="97">
        <v>-500000</v>
      </c>
      <c r="E50" s="84">
        <f>SUM(C50:D50)</f>
        <v>10375000</v>
      </c>
    </row>
    <row r="51" spans="1:6" ht="15.75" customHeight="1" thickBot="1">
      <c r="A51" s="21" t="s">
        <v>15</v>
      </c>
      <c r="B51" s="96"/>
      <c r="C51" s="94">
        <f>SUM(C48:C50)</f>
        <v>109281000</v>
      </c>
      <c r="D51" s="49">
        <f>SUM(D48:D50)</f>
        <v>0</v>
      </c>
      <c r="E51" s="44">
        <f>SUM(E48:E50)</f>
        <v>109281000</v>
      </c>
    </row>
    <row r="52" spans="1:6" ht="15.75" customHeight="1">
      <c r="C52" s="22"/>
    </row>
    <row r="53" spans="1:6" ht="15.75" thickBot="1"/>
    <row r="54" spans="1:6">
      <c r="A54" s="23" t="s">
        <v>16</v>
      </c>
      <c r="B54" s="23"/>
      <c r="C54" s="23"/>
      <c r="E54" s="67">
        <v>3419</v>
      </c>
      <c r="F54" s="62">
        <f>SUM(F22:F31)</f>
        <v>373000</v>
      </c>
    </row>
    <row r="55" spans="1:6" ht="15.75" customHeight="1">
      <c r="A55" s="23" t="s">
        <v>17</v>
      </c>
      <c r="B55" s="24">
        <v>45371</v>
      </c>
      <c r="C55" s="23"/>
      <c r="E55" s="68">
        <v>3429</v>
      </c>
      <c r="F55" s="63">
        <f>SUM(F33:F35)</f>
        <v>127000</v>
      </c>
    </row>
    <row r="56" spans="1:6" ht="15.75" thickBot="1">
      <c r="E56" s="69"/>
      <c r="F56" s="64"/>
    </row>
    <row r="57" spans="1:6" ht="15.75" thickBot="1">
      <c r="A57" s="36" t="s">
        <v>21</v>
      </c>
      <c r="C57" s="28">
        <f>SUM(E45,E46)</f>
        <v>109281000</v>
      </c>
      <c r="E57" s="65" t="s">
        <v>8</v>
      </c>
      <c r="F57" s="66">
        <f>SUM(F54:F56)</f>
        <v>500000</v>
      </c>
    </row>
    <row r="58" spans="1:6">
      <c r="A58" s="36" t="s">
        <v>22</v>
      </c>
      <c r="C58" s="28">
        <f>SUM(E48:E50)</f>
        <v>109281000</v>
      </c>
    </row>
    <row r="59" spans="1:6" ht="15.75" thickBot="1"/>
    <row r="60" spans="1:6">
      <c r="E60" s="67" t="s">
        <v>47</v>
      </c>
      <c r="F60" s="62">
        <v>331000</v>
      </c>
    </row>
    <row r="61" spans="1:6" ht="15.75" thickBot="1">
      <c r="E61" s="68" t="s">
        <v>48</v>
      </c>
      <c r="F61" s="63">
        <v>169000</v>
      </c>
    </row>
    <row r="62" spans="1:6" ht="15.75" thickBot="1">
      <c r="E62" s="65" t="s">
        <v>8</v>
      </c>
      <c r="F62" s="66">
        <f>SUBTOTAL(9,F60:F61)</f>
        <v>500000</v>
      </c>
    </row>
  </sheetData>
  <sortState xmlns:xlrd2="http://schemas.microsoft.com/office/spreadsheetml/2017/richdata2" ref="C22:F31">
    <sortCondition ref="C22"/>
  </sortState>
  <mergeCells count="12">
    <mergeCell ref="F10:F11"/>
    <mergeCell ref="A10:A11"/>
    <mergeCell ref="B10:B11"/>
    <mergeCell ref="C10:E11"/>
    <mergeCell ref="A19:A20"/>
    <mergeCell ref="B19:B20"/>
    <mergeCell ref="C19:E20"/>
    <mergeCell ref="A21:A31"/>
    <mergeCell ref="B21:B31"/>
    <mergeCell ref="A32:A35"/>
    <mergeCell ref="B32:B35"/>
    <mergeCell ref="F19:F20"/>
  </mergeCells>
  <pageMargins left="0.7" right="0.7" top="0.78740157499999996" bottom="0.78740157499999996" header="0.3" footer="0.3"/>
  <pageSetup paperSize="9" scale="75" orientation="portrait" r:id="rId1"/>
  <ignoredErrors>
    <ignoredError sqref="D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2022-03-30T13:39:26Z</cp:lastPrinted>
  <dcterms:created xsi:type="dcterms:W3CDTF">2008-02-06T15:23:18Z</dcterms:created>
  <dcterms:modified xsi:type="dcterms:W3CDTF">2024-03-21T13:32:57Z</dcterms:modified>
</cp:coreProperties>
</file>